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1" i="1" l="1"/>
  <c r="D69" i="1" l="1"/>
  <c r="D74" i="1"/>
  <c r="D88" i="1"/>
  <c r="D52" i="1"/>
  <c r="D93" i="1"/>
  <c r="D16" i="1"/>
  <c r="D18" i="1"/>
  <c r="D28" i="1" l="1"/>
  <c r="D36" i="1" l="1"/>
  <c r="D102" i="1"/>
  <c r="D82" i="1"/>
  <c r="D79" i="1"/>
  <c r="D115" i="1" l="1"/>
  <c r="D32" i="1" l="1"/>
  <c r="D31" i="1" s="1"/>
  <c r="D34" i="1"/>
  <c r="D27" i="1"/>
  <c r="D26" i="1" l="1"/>
  <c r="D25" i="1" s="1"/>
  <c r="D106" i="1" l="1"/>
  <c r="D54" i="1"/>
  <c r="D112" i="1"/>
  <c r="D123" i="1"/>
  <c r="D121" i="1"/>
  <c r="D119" i="1"/>
  <c r="D125" i="1"/>
  <c r="D117" i="1"/>
  <c r="D110" i="1"/>
  <c r="D98" i="1" l="1"/>
  <c r="D96" i="1"/>
  <c r="D23" i="1"/>
  <c r="D22" i="1" s="1"/>
  <c r="D21" i="1" s="1"/>
  <c r="D20" i="1" s="1"/>
  <c r="D41" i="1"/>
  <c r="D40" i="1" s="1"/>
  <c r="D39" i="1" s="1"/>
  <c r="D38" i="1" s="1"/>
  <c r="D14" i="1"/>
  <c r="D10" i="1"/>
  <c r="D9" i="1" s="1"/>
  <c r="D8" i="1" s="1"/>
  <c r="D86" i="1"/>
  <c r="D84" i="1"/>
  <c r="D46" i="1"/>
  <c r="D45" i="1" s="1"/>
  <c r="D49" i="1"/>
  <c r="D48" i="1" s="1"/>
  <c r="D63" i="1"/>
  <c r="D59" i="1" s="1"/>
  <c r="D58" i="1" s="1"/>
  <c r="D68" i="1"/>
  <c r="D67" i="1" s="1"/>
  <c r="D66" i="1" s="1"/>
  <c r="D95" i="1" l="1"/>
  <c r="D78" i="1"/>
  <c r="D77" i="1" s="1"/>
  <c r="D13" i="1"/>
  <c r="D12" i="1" s="1"/>
  <c r="D44" i="1"/>
  <c r="D43" i="1" s="1"/>
  <c r="D128" i="1" l="1"/>
</calcChain>
</file>

<file path=xl/sharedStrings.xml><?xml version="1.0" encoding="utf-8"?>
<sst xmlns="http://schemas.openxmlformats.org/spreadsheetml/2006/main" count="222" uniqueCount="156">
  <si>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</si>
  <si>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</si>
  <si>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</si>
  <si>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</si>
  <si>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</si>
  <si>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</si>
  <si>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</si>
  <si>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</si>
  <si>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</si>
  <si>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</si>
  <si>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</si>
  <si>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</si>
  <si>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</si>
  <si>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</si>
  <si>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</si>
  <si>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</si>
  <si>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</si>
  <si>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</si>
  <si>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</si>
  <si>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</si>
  <si>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</si>
  <si>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</si>
  <si>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</si>
  <si>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</si>
  <si>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</si>
  <si>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</si>
  <si>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</si>
  <si>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</si>
  <si>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</si>
  <si>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</si>
  <si>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</si>
  <si>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</si>
  <si>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</si>
  <si>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</si>
  <si>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</si>
  <si>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</si>
  <si>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</si>
  <si>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</si>
  <si>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</si>
  <si>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</si>
  <si>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</si>
  <si>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</si>
  <si>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</si>
  <si>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</si>
  <si>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</si>
  <si>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</si>
  <si>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</si>
  <si>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</si>
  <si>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</si>
  <si>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</si>
  <si>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</si>
  <si>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</si>
  <si>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</si>
  <si>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</si>
  <si>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</si>
  <si>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</si>
  <si>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</si>
  <si>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</si>
  <si>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</si>
  <si>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</si>
  <si>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</si>
  <si>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</si>
  <si>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</si>
  <si>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</si>
  <si>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</si>
  <si>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</si>
  <si>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</si>
  <si>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</si>
  <si>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</si>
  <si>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</si>
  <si>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</si>
  <si>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</si>
  <si>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</si>
  <si>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</si>
  <si>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</si>
  <si>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</si>
  <si>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</si>
  <si>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</si>
  <si>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</si>
  <si>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</si>
  <si>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</si>
  <si>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</si>
  <si>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</si>
  <si>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</si>
  <si>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</si>
  <si>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</si>
  <si>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</si>
  <si>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</si>
  <si>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</si>
  <si>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</si>
  <si>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</si>
  <si>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</si>
  <si>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</si>
  <si>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</si>
  <si>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</si>
  <si>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</si>
  <si>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</si>
  <si>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</si>
  <si>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</si>
  <si>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</si>
  <si>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</si>
  <si>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</si>
  <si>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</si>
  <si>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</si>
  <si>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</si>
  <si>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</si>
  <si>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</si>
  <si>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</si>
  <si>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</si>
  <si>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</si>
  <si>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</si>
  <si>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</si>
  <si>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</si>
  <si>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</si>
  <si>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</si>
  <si>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</si>
  <si>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</si>
  <si>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</si>
  <si>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</si>
  <si>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</si>
  <si>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</si>
  <si>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</si>
  <si>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</si>
  <si>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</si>
  <si>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</si>
  <si>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</si>
  <si>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</si>
  <si>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</si>
  <si>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</si>
  <si>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</si>
  <si>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</si>
  <si>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</si>
  <si>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</si>
  <si>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</si>
  <si>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</si>
  <si>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</si>
  <si>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</si>
  <si>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</si>
  <si>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</si>
  <si>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</si>
  <si>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Приложение 5</t>
  </si>
  <si>
    <t>24 1 02 S2440</t>
  </si>
  <si>
    <t>24 1 01 S2440</t>
  </si>
  <si>
    <t>39 1 01 80500</t>
  </si>
  <si>
    <t>Мероприятия по организации благоустройства территории поселения в части строительства ВЛИ-0,4КВ уличного освещения</t>
  </si>
  <si>
    <t>Субсидия на проведение капитального ремонта муниципальных учреждений культуры</t>
  </si>
  <si>
    <t>11 1 03 S1690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</si>
  <si>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</si>
  <si>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</si>
  <si>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</si>
  <si>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39 1 04 L5550</t>
  </si>
  <si>
    <t>400</t>
  </si>
  <si>
    <t>13 1 02 S5350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</si>
  <si>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</si>
  <si>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Субсидии на формирование современной городской среды</t>
  </si>
  <si>
    <t>от 22.06.2017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</si>
</sst>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justify" vertical="center"/>
    </xf>
    <xf numFmtId="0" fontId="14" fillId="2" borderId="5" xfId="0" applyFont="1" applyFill="1" applyBorder="1" applyAlignment="1">
      <alignment horizontal="center" vertical="justify"/>
    </xf>
    <xf numFmtId="49" fontId="14" fillId="2" borderId="5" xfId="0" applyNumberFormat="1" applyFont="1" applyFill="1" applyBorder="1" applyAlignment="1">
      <alignment horizontal="center" vertical="justify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view="pageBreakPreview" zoomScale="106" zoomScaleNormal="100" zoomScaleSheetLayoutView="106" workbookViewId="0">
      <selection activeCell="B8" sqref="B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140</v>
      </c>
    </row>
    <row r="2" spans="1:4" ht="18.75" x14ac:dyDescent="0.3">
      <c r="A2" s="1"/>
      <c r="B2" s="1"/>
      <c r="C2" s="1"/>
      <c r="D2" s="2" t="s">
        <v>45</v>
      </c>
    </row>
    <row r="3" spans="1:4" ht="18.75" x14ac:dyDescent="0.3">
      <c r="A3" s="1"/>
      <c r="B3" s="1"/>
      <c r="C3" s="1"/>
      <c r="D3" s="2" t="s">
        <v>155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9" t="s">
        <v>47</v>
      </c>
      <c r="B5" s="119"/>
      <c r="C5" s="119"/>
      <c r="D5" s="119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46</v>
      </c>
    </row>
    <row r="8" spans="1:4" ht="28.5" x14ac:dyDescent="0.25">
      <c r="A8" s="80" t="s">
        <v>139</v>
      </c>
      <c r="B8" s="81" t="s">
        <v>3</v>
      </c>
      <c r="C8" s="81"/>
      <c r="D8" s="82">
        <f>D9</f>
        <v>71000</v>
      </c>
    </row>
    <row r="9" spans="1:4" ht="30" x14ac:dyDescent="0.25">
      <c r="A9" s="83" t="s">
        <v>84</v>
      </c>
      <c r="B9" s="84" t="s">
        <v>4</v>
      </c>
      <c r="C9" s="85"/>
      <c r="D9" s="86">
        <f>D10</f>
        <v>71000</v>
      </c>
    </row>
    <row r="10" spans="1:4" ht="45" x14ac:dyDescent="0.25">
      <c r="A10" s="83" t="s">
        <v>85</v>
      </c>
      <c r="B10" s="84" t="s">
        <v>86</v>
      </c>
      <c r="C10" s="85"/>
      <c r="D10" s="86">
        <f>D11</f>
        <v>71000</v>
      </c>
    </row>
    <row r="11" spans="1:4" ht="30" x14ac:dyDescent="0.25">
      <c r="A11" s="87" t="s">
        <v>6</v>
      </c>
      <c r="B11" s="84"/>
      <c r="C11" s="84">
        <v>200</v>
      </c>
      <c r="D11" s="86">
        <v>71000</v>
      </c>
    </row>
    <row r="12" spans="1:4" ht="42.75" x14ac:dyDescent="0.25">
      <c r="A12" s="88" t="s">
        <v>87</v>
      </c>
      <c r="B12" s="81" t="s">
        <v>16</v>
      </c>
      <c r="C12" s="81"/>
      <c r="D12" s="82">
        <f>D13</f>
        <v>896685.14</v>
      </c>
    </row>
    <row r="13" spans="1:4" ht="45" x14ac:dyDescent="0.25">
      <c r="A13" s="89" t="s">
        <v>88</v>
      </c>
      <c r="B13" s="84" t="s">
        <v>17</v>
      </c>
      <c r="C13" s="84"/>
      <c r="D13" s="86">
        <f>D14+D16+D18</f>
        <v>896685.14</v>
      </c>
    </row>
    <row r="14" spans="1:4" ht="45" x14ac:dyDescent="0.25">
      <c r="A14" s="89" t="s">
        <v>89</v>
      </c>
      <c r="B14" s="84" t="s">
        <v>90</v>
      </c>
      <c r="C14" s="84"/>
      <c r="D14" s="86">
        <f>D15</f>
        <v>320000</v>
      </c>
    </row>
    <row r="15" spans="1:4" x14ac:dyDescent="0.25">
      <c r="A15" s="115" t="s">
        <v>137</v>
      </c>
      <c r="B15" s="112"/>
      <c r="C15" s="90" t="s">
        <v>134</v>
      </c>
      <c r="D15" s="86">
        <v>320000</v>
      </c>
    </row>
    <row r="16" spans="1:4" ht="30" x14ac:dyDescent="0.25">
      <c r="A16" s="83" t="s">
        <v>147</v>
      </c>
      <c r="B16" s="84" t="s">
        <v>148</v>
      </c>
      <c r="C16" s="90"/>
      <c r="D16" s="86">
        <f>D17</f>
        <v>320000</v>
      </c>
    </row>
    <row r="17" spans="1:4" x14ac:dyDescent="0.25">
      <c r="A17" s="115" t="s">
        <v>137</v>
      </c>
      <c r="B17" s="112"/>
      <c r="C17" s="90" t="s">
        <v>134</v>
      </c>
      <c r="D17" s="86">
        <v>320000</v>
      </c>
    </row>
    <row r="18" spans="1:4" ht="46.5" customHeight="1" x14ac:dyDescent="0.25">
      <c r="A18" s="83" t="s">
        <v>149</v>
      </c>
      <c r="B18" s="84" t="s">
        <v>148</v>
      </c>
      <c r="C18" s="90"/>
      <c r="D18" s="86">
        <f>D19</f>
        <v>256685.14</v>
      </c>
    </row>
    <row r="19" spans="1:4" x14ac:dyDescent="0.25">
      <c r="A19" s="115" t="s">
        <v>137</v>
      </c>
      <c r="B19" s="112"/>
      <c r="C19" s="90" t="s">
        <v>134</v>
      </c>
      <c r="D19" s="86">
        <v>256685.14</v>
      </c>
    </row>
    <row r="20" spans="1:4" ht="43.5" x14ac:dyDescent="0.25">
      <c r="A20" s="91" t="s">
        <v>99</v>
      </c>
      <c r="B20" s="85" t="s">
        <v>100</v>
      </c>
      <c r="C20" s="90"/>
      <c r="D20" s="86">
        <f>D21</f>
        <v>795000</v>
      </c>
    </row>
    <row r="21" spans="1:4" x14ac:dyDescent="0.25">
      <c r="A21" s="83" t="s">
        <v>101</v>
      </c>
      <c r="B21" s="84" t="s">
        <v>102</v>
      </c>
      <c r="C21" s="90"/>
      <c r="D21" s="86">
        <f>D22</f>
        <v>795000</v>
      </c>
    </row>
    <row r="22" spans="1:4" ht="30" x14ac:dyDescent="0.25">
      <c r="A22" s="83" t="s">
        <v>103</v>
      </c>
      <c r="B22" s="84" t="s">
        <v>104</v>
      </c>
      <c r="C22" s="90"/>
      <c r="D22" s="86">
        <f>D23</f>
        <v>795000</v>
      </c>
    </row>
    <row r="23" spans="1:4" ht="30" x14ac:dyDescent="0.25">
      <c r="A23" s="83" t="s">
        <v>105</v>
      </c>
      <c r="B23" s="84" t="s">
        <v>106</v>
      </c>
      <c r="C23" s="90"/>
      <c r="D23" s="86">
        <f>D24</f>
        <v>795000</v>
      </c>
    </row>
    <row r="24" spans="1:4" ht="30" x14ac:dyDescent="0.25">
      <c r="A24" s="87" t="s">
        <v>6</v>
      </c>
      <c r="B24" s="84"/>
      <c r="C24" s="84">
        <v>200</v>
      </c>
      <c r="D24" s="86">
        <v>795000</v>
      </c>
    </row>
    <row r="25" spans="1:4" ht="28.5" x14ac:dyDescent="0.25">
      <c r="A25" s="92" t="s">
        <v>71</v>
      </c>
      <c r="B25" s="85" t="s">
        <v>19</v>
      </c>
      <c r="C25" s="85"/>
      <c r="D25" s="93">
        <f>D26</f>
        <v>11336907</v>
      </c>
    </row>
    <row r="26" spans="1:4" ht="30" x14ac:dyDescent="0.25">
      <c r="A26" s="83" t="s">
        <v>109</v>
      </c>
      <c r="B26" s="84" t="s">
        <v>20</v>
      </c>
      <c r="C26" s="84"/>
      <c r="D26" s="86">
        <f>D27+D31+D34+D36</f>
        <v>11336907</v>
      </c>
    </row>
    <row r="27" spans="1:4" ht="31.5" customHeight="1" x14ac:dyDescent="0.25">
      <c r="A27" s="83" t="s">
        <v>114</v>
      </c>
      <c r="B27" s="84" t="s">
        <v>21</v>
      </c>
      <c r="C27" s="84"/>
      <c r="D27" s="86">
        <f>D28</f>
        <v>315000</v>
      </c>
    </row>
    <row r="28" spans="1:4" x14ac:dyDescent="0.25">
      <c r="A28" s="83" t="s">
        <v>110</v>
      </c>
      <c r="B28" s="84" t="s">
        <v>107</v>
      </c>
      <c r="C28" s="84"/>
      <c r="D28" s="86">
        <f>D29+D30</f>
        <v>315000</v>
      </c>
    </row>
    <row r="29" spans="1:4" ht="30" x14ac:dyDescent="0.25">
      <c r="A29" s="87" t="s">
        <v>6</v>
      </c>
      <c r="B29" s="84"/>
      <c r="C29" s="84">
        <v>200</v>
      </c>
      <c r="D29" s="86">
        <v>115000</v>
      </c>
    </row>
    <row r="30" spans="1:4" ht="30" x14ac:dyDescent="0.25">
      <c r="A30" s="89" t="s">
        <v>7</v>
      </c>
      <c r="B30" s="97"/>
      <c r="C30" s="97">
        <v>600</v>
      </c>
      <c r="D30" s="86">
        <v>200000</v>
      </c>
    </row>
    <row r="31" spans="1:4" ht="19.5" customHeight="1" x14ac:dyDescent="0.25">
      <c r="A31" s="94" t="s">
        <v>108</v>
      </c>
      <c r="B31" s="84" t="s">
        <v>22</v>
      </c>
      <c r="C31" s="84"/>
      <c r="D31" s="86">
        <f>D32</f>
        <v>8219701</v>
      </c>
    </row>
    <row r="32" spans="1:4" ht="23.25" customHeight="1" x14ac:dyDescent="0.25">
      <c r="A32" s="89" t="s">
        <v>113</v>
      </c>
      <c r="B32" s="95" t="s">
        <v>111</v>
      </c>
      <c r="C32" s="84"/>
      <c r="D32" s="86">
        <f>D33</f>
        <v>8219701</v>
      </c>
    </row>
    <row r="33" spans="1:4" ht="30" x14ac:dyDescent="0.25">
      <c r="A33" s="96" t="s">
        <v>7</v>
      </c>
      <c r="B33" s="97"/>
      <c r="C33" s="97">
        <v>600</v>
      </c>
      <c r="D33" s="98">
        <v>8219701</v>
      </c>
    </row>
    <row r="34" spans="1:4" ht="30" x14ac:dyDescent="0.25">
      <c r="A34" s="99" t="s">
        <v>112</v>
      </c>
      <c r="B34" s="84" t="s">
        <v>115</v>
      </c>
      <c r="C34" s="84"/>
      <c r="D34" s="86">
        <f>D35</f>
        <v>0</v>
      </c>
    </row>
    <row r="35" spans="1:4" ht="30" x14ac:dyDescent="0.25">
      <c r="A35" s="96" t="s">
        <v>7</v>
      </c>
      <c r="B35" s="100"/>
      <c r="C35" s="101" t="s">
        <v>11</v>
      </c>
      <c r="D35" s="86"/>
    </row>
    <row r="36" spans="1:4" ht="30" x14ac:dyDescent="0.25">
      <c r="A36" s="102" t="s">
        <v>145</v>
      </c>
      <c r="B36" s="100" t="s">
        <v>146</v>
      </c>
      <c r="C36" s="101"/>
      <c r="D36" s="86">
        <f>D37</f>
        <v>2802206</v>
      </c>
    </row>
    <row r="37" spans="1:4" ht="30" x14ac:dyDescent="0.25">
      <c r="A37" s="96" t="s">
        <v>7</v>
      </c>
      <c r="B37" s="100"/>
      <c r="C37" s="101" t="s">
        <v>11</v>
      </c>
      <c r="D37" s="86">
        <v>2802206</v>
      </c>
    </row>
    <row r="38" spans="1:4" ht="28.5" x14ac:dyDescent="0.25">
      <c r="A38" s="92" t="s">
        <v>91</v>
      </c>
      <c r="B38" s="85" t="s">
        <v>23</v>
      </c>
      <c r="C38" s="103"/>
      <c r="D38" s="93">
        <f>D39</f>
        <v>540000</v>
      </c>
    </row>
    <row r="39" spans="1:4" ht="45" x14ac:dyDescent="0.25">
      <c r="A39" s="104" t="s">
        <v>92</v>
      </c>
      <c r="B39" s="84" t="s">
        <v>93</v>
      </c>
      <c r="C39" s="103"/>
      <c r="D39" s="86">
        <f>D40</f>
        <v>540000</v>
      </c>
    </row>
    <row r="40" spans="1:4" ht="30" x14ac:dyDescent="0.25">
      <c r="A40" s="105" t="s">
        <v>94</v>
      </c>
      <c r="B40" s="84" t="s">
        <v>24</v>
      </c>
      <c r="C40" s="90"/>
      <c r="D40" s="86">
        <f>D41</f>
        <v>540000</v>
      </c>
    </row>
    <row r="41" spans="1:4" ht="30" x14ac:dyDescent="0.25">
      <c r="A41" s="105" t="s">
        <v>132</v>
      </c>
      <c r="B41" s="84" t="s">
        <v>95</v>
      </c>
      <c r="C41" s="90"/>
      <c r="D41" s="86">
        <f>D42</f>
        <v>540000</v>
      </c>
    </row>
    <row r="42" spans="1:4" ht="30" x14ac:dyDescent="0.25">
      <c r="A42" s="87" t="s">
        <v>6</v>
      </c>
      <c r="B42" s="84"/>
      <c r="C42" s="90" t="s">
        <v>14</v>
      </c>
      <c r="D42" s="86">
        <v>540000</v>
      </c>
    </row>
    <row r="43" spans="1:4" ht="28.5" x14ac:dyDescent="0.25">
      <c r="A43" s="92" t="s">
        <v>66</v>
      </c>
      <c r="B43" s="85" t="s">
        <v>25</v>
      </c>
      <c r="C43" s="85"/>
      <c r="D43" s="93">
        <f>D44</f>
        <v>3380651.36</v>
      </c>
    </row>
    <row r="44" spans="1:4" ht="30" x14ac:dyDescent="0.25">
      <c r="A44" s="94" t="s">
        <v>26</v>
      </c>
      <c r="B44" s="84" t="s">
        <v>27</v>
      </c>
      <c r="C44" s="85"/>
      <c r="D44" s="86">
        <f>D45+D48+D54</f>
        <v>3380651.36</v>
      </c>
    </row>
    <row r="45" spans="1:4" ht="30" x14ac:dyDescent="0.25">
      <c r="A45" s="106" t="s">
        <v>67</v>
      </c>
      <c r="B45" s="84" t="s">
        <v>28</v>
      </c>
      <c r="C45" s="85"/>
      <c r="D45" s="86">
        <f>D46</f>
        <v>192000</v>
      </c>
    </row>
    <row r="46" spans="1:4" ht="48" customHeight="1" x14ac:dyDescent="0.25">
      <c r="A46" s="107" t="s">
        <v>133</v>
      </c>
      <c r="B46" s="108" t="s">
        <v>98</v>
      </c>
      <c r="C46" s="85"/>
      <c r="D46" s="86">
        <f>D47</f>
        <v>192000</v>
      </c>
    </row>
    <row r="47" spans="1:4" ht="30" x14ac:dyDescent="0.25">
      <c r="A47" s="87" t="s">
        <v>6</v>
      </c>
      <c r="B47" s="84"/>
      <c r="C47" s="84">
        <v>200</v>
      </c>
      <c r="D47" s="86">
        <v>192000</v>
      </c>
    </row>
    <row r="48" spans="1:4" ht="30" x14ac:dyDescent="0.25">
      <c r="A48" s="106" t="s">
        <v>96</v>
      </c>
      <c r="B48" s="84" t="s">
        <v>29</v>
      </c>
      <c r="C48" s="84"/>
      <c r="D48" s="86">
        <f>D49+D52</f>
        <v>1730040.3599999999</v>
      </c>
    </row>
    <row r="49" spans="1:4" x14ac:dyDescent="0.25">
      <c r="A49" s="94" t="s">
        <v>68</v>
      </c>
      <c r="B49" s="84" t="s">
        <v>69</v>
      </c>
      <c r="C49" s="84"/>
      <c r="D49" s="86">
        <f>D50+D51</f>
        <v>365040.36</v>
      </c>
    </row>
    <row r="50" spans="1:4" ht="30" x14ac:dyDescent="0.25">
      <c r="A50" s="87" t="s">
        <v>6</v>
      </c>
      <c r="B50" s="84"/>
      <c r="C50" s="84">
        <v>200</v>
      </c>
      <c r="D50" s="86">
        <v>85000</v>
      </c>
    </row>
    <row r="51" spans="1:4" ht="30" x14ac:dyDescent="0.25">
      <c r="A51" s="106" t="s">
        <v>18</v>
      </c>
      <c r="B51" s="84"/>
      <c r="C51" s="84">
        <v>400</v>
      </c>
      <c r="D51" s="86">
        <v>280040.36</v>
      </c>
    </row>
    <row r="52" spans="1:4" ht="45" x14ac:dyDescent="0.25">
      <c r="A52" s="106" t="s">
        <v>153</v>
      </c>
      <c r="B52" s="84" t="s">
        <v>152</v>
      </c>
      <c r="C52" s="84"/>
      <c r="D52" s="86">
        <f>D53</f>
        <v>1365000</v>
      </c>
    </row>
    <row r="53" spans="1:4" ht="30" x14ac:dyDescent="0.25">
      <c r="A53" s="106" t="s">
        <v>18</v>
      </c>
      <c r="B53" s="84"/>
      <c r="C53" s="84">
        <v>400</v>
      </c>
      <c r="D53" s="86">
        <v>1365000</v>
      </c>
    </row>
    <row r="54" spans="1:4" ht="30" x14ac:dyDescent="0.25">
      <c r="A54" s="89" t="s">
        <v>30</v>
      </c>
      <c r="B54" s="84" t="s">
        <v>70</v>
      </c>
      <c r="C54" s="84"/>
      <c r="D54" s="86">
        <f>SUM(D55:D57)</f>
        <v>1458611</v>
      </c>
    </row>
    <row r="55" spans="1:4" ht="30" x14ac:dyDescent="0.25">
      <c r="A55" s="89" t="s">
        <v>44</v>
      </c>
      <c r="B55" s="84"/>
      <c r="C55" s="84">
        <v>100</v>
      </c>
      <c r="D55" s="86">
        <v>627611</v>
      </c>
    </row>
    <row r="56" spans="1:4" ht="30" x14ac:dyDescent="0.25">
      <c r="A56" s="87" t="s">
        <v>6</v>
      </c>
      <c r="B56" s="84"/>
      <c r="C56" s="84">
        <v>200</v>
      </c>
      <c r="D56" s="86">
        <v>10000</v>
      </c>
    </row>
    <row r="57" spans="1:4" ht="24" customHeight="1" x14ac:dyDescent="0.25">
      <c r="A57" s="109" t="s">
        <v>97</v>
      </c>
      <c r="B57" s="84"/>
      <c r="C57" s="84">
        <v>800</v>
      </c>
      <c r="D57" s="86">
        <v>821000</v>
      </c>
    </row>
    <row r="58" spans="1:4" ht="28.5" x14ac:dyDescent="0.25">
      <c r="A58" s="92" t="s">
        <v>60</v>
      </c>
      <c r="B58" s="85" t="s">
        <v>53</v>
      </c>
      <c r="C58" s="85"/>
      <c r="D58" s="93">
        <f>D59</f>
        <v>135000</v>
      </c>
    </row>
    <row r="59" spans="1:4" ht="30" x14ac:dyDescent="0.25">
      <c r="A59" s="83" t="s">
        <v>54</v>
      </c>
      <c r="B59" s="84" t="s">
        <v>55</v>
      </c>
      <c r="C59" s="84"/>
      <c r="D59" s="86">
        <f>D60+D63</f>
        <v>135000</v>
      </c>
    </row>
    <row r="60" spans="1:4" ht="30" x14ac:dyDescent="0.25">
      <c r="A60" s="83" t="s">
        <v>61</v>
      </c>
      <c r="B60" s="84" t="s">
        <v>56</v>
      </c>
      <c r="C60" s="84"/>
      <c r="D60" s="86">
        <v>70000</v>
      </c>
    </row>
    <row r="61" spans="1:4" x14ac:dyDescent="0.25">
      <c r="A61" s="83" t="s">
        <v>57</v>
      </c>
      <c r="B61" s="84" t="s">
        <v>58</v>
      </c>
      <c r="C61" s="84"/>
      <c r="D61" s="86">
        <f>D62</f>
        <v>70000</v>
      </c>
    </row>
    <row r="62" spans="1:4" ht="30" x14ac:dyDescent="0.25">
      <c r="A62" s="87" t="s">
        <v>6</v>
      </c>
      <c r="B62" s="84"/>
      <c r="C62" s="90" t="s">
        <v>14</v>
      </c>
      <c r="D62" s="86">
        <v>70000</v>
      </c>
    </row>
    <row r="63" spans="1:4" ht="21.75" customHeight="1" x14ac:dyDescent="0.25">
      <c r="A63" s="87" t="s">
        <v>63</v>
      </c>
      <c r="B63" s="84" t="s">
        <v>62</v>
      </c>
      <c r="C63" s="90"/>
      <c r="D63" s="86">
        <f>D64</f>
        <v>65000</v>
      </c>
    </row>
    <row r="64" spans="1:4" ht="30" x14ac:dyDescent="0.25">
      <c r="A64" s="83" t="s">
        <v>64</v>
      </c>
      <c r="B64" s="84" t="s">
        <v>65</v>
      </c>
      <c r="C64" s="90"/>
      <c r="D64" s="86">
        <v>65000</v>
      </c>
    </row>
    <row r="65" spans="1:4" ht="30" x14ac:dyDescent="0.25">
      <c r="A65" s="87" t="s">
        <v>6</v>
      </c>
      <c r="B65" s="84"/>
      <c r="C65" s="90" t="s">
        <v>14</v>
      </c>
      <c r="D65" s="86">
        <v>65000</v>
      </c>
    </row>
    <row r="66" spans="1:4" ht="35.25" customHeight="1" x14ac:dyDescent="0.25">
      <c r="A66" s="92" t="s">
        <v>59</v>
      </c>
      <c r="B66" s="85" t="s">
        <v>31</v>
      </c>
      <c r="C66" s="85"/>
      <c r="D66" s="93">
        <f>D67</f>
        <v>11857642.26</v>
      </c>
    </row>
    <row r="67" spans="1:4" ht="45" x14ac:dyDescent="0.25">
      <c r="A67" s="83" t="s">
        <v>51</v>
      </c>
      <c r="B67" s="84" t="s">
        <v>32</v>
      </c>
      <c r="C67" s="84"/>
      <c r="D67" s="86">
        <f>D68</f>
        <v>11857642.26</v>
      </c>
    </row>
    <row r="68" spans="1:4" x14ac:dyDescent="0.25">
      <c r="A68" s="83" t="s">
        <v>33</v>
      </c>
      <c r="B68" s="84" t="s">
        <v>34</v>
      </c>
      <c r="C68" s="84"/>
      <c r="D68" s="86">
        <f>SUM(D69+D72+D74)</f>
        <v>11857642.26</v>
      </c>
    </row>
    <row r="69" spans="1:4" x14ac:dyDescent="0.25">
      <c r="A69" s="83" t="s">
        <v>35</v>
      </c>
      <c r="B69" s="84" t="s">
        <v>142</v>
      </c>
      <c r="C69" s="84"/>
      <c r="D69" s="86">
        <f>D70+D71</f>
        <v>7384504.6100000003</v>
      </c>
    </row>
    <row r="70" spans="1:4" ht="30" x14ac:dyDescent="0.25">
      <c r="A70" s="87" t="s">
        <v>6</v>
      </c>
      <c r="B70" s="84"/>
      <c r="C70" s="84">
        <v>200</v>
      </c>
      <c r="D70" s="86">
        <v>6177657.6100000003</v>
      </c>
    </row>
    <row r="71" spans="1:4" ht="45" x14ac:dyDescent="0.25">
      <c r="A71" s="109" t="s">
        <v>138</v>
      </c>
      <c r="B71" s="84"/>
      <c r="C71" s="84">
        <v>400</v>
      </c>
      <c r="D71" s="86">
        <v>1206847</v>
      </c>
    </row>
    <row r="72" spans="1:4" ht="45" x14ac:dyDescent="0.25">
      <c r="A72" s="83" t="s">
        <v>48</v>
      </c>
      <c r="B72" s="84" t="s">
        <v>141</v>
      </c>
      <c r="C72" s="84" t="s">
        <v>52</v>
      </c>
      <c r="D72" s="86">
        <v>355099.76</v>
      </c>
    </row>
    <row r="73" spans="1:4" ht="30" x14ac:dyDescent="0.25">
      <c r="A73" s="87" t="s">
        <v>6</v>
      </c>
      <c r="B73" s="84"/>
      <c r="C73" s="84">
        <v>200</v>
      </c>
      <c r="D73" s="86">
        <v>355099.76</v>
      </c>
    </row>
    <row r="74" spans="1:4" ht="60" x14ac:dyDescent="0.25">
      <c r="A74" s="83" t="s">
        <v>49</v>
      </c>
      <c r="B74" s="84" t="s">
        <v>50</v>
      </c>
      <c r="C74" s="84"/>
      <c r="D74" s="86">
        <f>D75+D76</f>
        <v>4118037.89</v>
      </c>
    </row>
    <row r="75" spans="1:4" ht="30" x14ac:dyDescent="0.25">
      <c r="A75" s="87" t="s">
        <v>6</v>
      </c>
      <c r="B75" s="84"/>
      <c r="C75" s="84">
        <v>200</v>
      </c>
      <c r="D75" s="86">
        <v>3723077.89</v>
      </c>
    </row>
    <row r="76" spans="1:4" ht="29.25" customHeight="1" x14ac:dyDescent="0.25">
      <c r="A76" s="109" t="s">
        <v>138</v>
      </c>
      <c r="B76" s="84"/>
      <c r="C76" s="84">
        <v>400</v>
      </c>
      <c r="D76" s="86">
        <v>394960</v>
      </c>
    </row>
    <row r="77" spans="1:4" ht="28.5" x14ac:dyDescent="0.25">
      <c r="A77" s="110" t="s">
        <v>72</v>
      </c>
      <c r="B77" s="85" t="s">
        <v>73</v>
      </c>
      <c r="C77" s="84"/>
      <c r="D77" s="86">
        <f>D78</f>
        <v>11159561</v>
      </c>
    </row>
    <row r="78" spans="1:4" ht="30" x14ac:dyDescent="0.25">
      <c r="A78" s="87" t="s">
        <v>74</v>
      </c>
      <c r="B78" s="84" t="s">
        <v>75</v>
      </c>
      <c r="C78" s="84"/>
      <c r="D78" s="86">
        <f>D79+D84+D86+D88+D82+D93</f>
        <v>11159561</v>
      </c>
    </row>
    <row r="79" spans="1:4" x14ac:dyDescent="0.25">
      <c r="A79" s="87" t="s">
        <v>76</v>
      </c>
      <c r="B79" s="84" t="s">
        <v>80</v>
      </c>
      <c r="C79" s="84"/>
      <c r="D79" s="86">
        <f>D80+D81</f>
        <v>4609802</v>
      </c>
    </row>
    <row r="80" spans="1:4" ht="30" x14ac:dyDescent="0.25">
      <c r="A80" s="87" t="s">
        <v>6</v>
      </c>
      <c r="B80" s="84"/>
      <c r="C80" s="84">
        <v>200</v>
      </c>
      <c r="D80" s="86">
        <v>3300000</v>
      </c>
    </row>
    <row r="81" spans="1:4" ht="30.75" customHeight="1" x14ac:dyDescent="0.25">
      <c r="A81" s="109" t="s">
        <v>138</v>
      </c>
      <c r="B81" s="84"/>
      <c r="C81" s="84">
        <v>400</v>
      </c>
      <c r="D81" s="86">
        <v>1309802</v>
      </c>
    </row>
    <row r="82" spans="1:4" ht="45" x14ac:dyDescent="0.25">
      <c r="A82" s="87" t="s">
        <v>144</v>
      </c>
      <c r="B82" s="84" t="s">
        <v>143</v>
      </c>
      <c r="C82" s="84"/>
      <c r="D82" s="86">
        <f>D83</f>
        <v>970000</v>
      </c>
    </row>
    <row r="83" spans="1:4" ht="37.5" customHeight="1" x14ac:dyDescent="0.25">
      <c r="A83" s="109" t="s">
        <v>138</v>
      </c>
      <c r="B83" s="84"/>
      <c r="C83" s="84">
        <v>400</v>
      </c>
      <c r="D83" s="86">
        <v>970000</v>
      </c>
    </row>
    <row r="84" spans="1:4" x14ac:dyDescent="0.25">
      <c r="A84" s="87" t="s">
        <v>77</v>
      </c>
      <c r="B84" s="84" t="s">
        <v>82</v>
      </c>
      <c r="C84" s="84"/>
      <c r="D84" s="86">
        <f>D85</f>
        <v>80000</v>
      </c>
    </row>
    <row r="85" spans="1:4" ht="30" x14ac:dyDescent="0.25">
      <c r="A85" s="87" t="s">
        <v>6</v>
      </c>
      <c r="B85" s="84"/>
      <c r="C85" s="84">
        <v>200</v>
      </c>
      <c r="D85" s="86">
        <v>80000</v>
      </c>
    </row>
    <row r="86" spans="1:4" x14ac:dyDescent="0.25">
      <c r="A86" s="87" t="s">
        <v>78</v>
      </c>
      <c r="B86" s="84" t="s">
        <v>81</v>
      </c>
      <c r="C86" s="84"/>
      <c r="D86" s="86">
        <f>D87</f>
        <v>300000</v>
      </c>
    </row>
    <row r="87" spans="1:4" ht="30" x14ac:dyDescent="0.25">
      <c r="A87" s="87" t="s">
        <v>6</v>
      </c>
      <c r="B87" s="84"/>
      <c r="C87" s="84">
        <v>200</v>
      </c>
      <c r="D87" s="86">
        <v>300000</v>
      </c>
    </row>
    <row r="88" spans="1:4" ht="30" x14ac:dyDescent="0.25">
      <c r="A88" s="87" t="s">
        <v>79</v>
      </c>
      <c r="B88" s="84" t="s">
        <v>83</v>
      </c>
      <c r="C88" s="84"/>
      <c r="D88" s="86">
        <f>D90+D92+D89+D91</f>
        <v>4768259</v>
      </c>
    </row>
    <row r="89" spans="1:4" ht="60" x14ac:dyDescent="0.25">
      <c r="A89" s="83" t="s">
        <v>8</v>
      </c>
      <c r="B89" s="111"/>
      <c r="C89" s="84">
        <v>100</v>
      </c>
      <c r="D89" s="86">
        <v>1145013</v>
      </c>
    </row>
    <row r="90" spans="1:4" ht="30" x14ac:dyDescent="0.25">
      <c r="A90" s="87" t="s">
        <v>6</v>
      </c>
      <c r="B90" s="84"/>
      <c r="C90" s="84">
        <v>200</v>
      </c>
      <c r="D90" s="86">
        <v>1439644</v>
      </c>
    </row>
    <row r="91" spans="1:4" ht="30.75" customHeight="1" x14ac:dyDescent="0.25">
      <c r="A91" s="109" t="s">
        <v>138</v>
      </c>
      <c r="B91" s="85"/>
      <c r="C91" s="90" t="s">
        <v>151</v>
      </c>
      <c r="D91" s="86">
        <v>2041602</v>
      </c>
    </row>
    <row r="92" spans="1:4" x14ac:dyDescent="0.25">
      <c r="A92" s="87" t="s">
        <v>9</v>
      </c>
      <c r="B92" s="85"/>
      <c r="C92" s="90" t="s">
        <v>10</v>
      </c>
      <c r="D92" s="86">
        <v>142000</v>
      </c>
    </row>
    <row r="93" spans="1:4" x14ac:dyDescent="0.25">
      <c r="A93" s="87" t="s">
        <v>154</v>
      </c>
      <c r="B93" s="84" t="s">
        <v>150</v>
      </c>
      <c r="C93" s="90"/>
      <c r="D93" s="86">
        <f>D94</f>
        <v>431500</v>
      </c>
    </row>
    <row r="94" spans="1:4" ht="30.75" customHeight="1" x14ac:dyDescent="0.25">
      <c r="A94" s="109" t="s">
        <v>138</v>
      </c>
      <c r="B94" s="85"/>
      <c r="C94" s="90" t="s">
        <v>151</v>
      </c>
      <c r="D94" s="86">
        <v>431500</v>
      </c>
    </row>
    <row r="95" spans="1:4" x14ac:dyDescent="0.25">
      <c r="A95" s="92" t="s">
        <v>36</v>
      </c>
      <c r="B95" s="85" t="s">
        <v>37</v>
      </c>
      <c r="C95" s="85"/>
      <c r="D95" s="93">
        <f>SUM(D96,D98,D102,D106,D110,D112,D115,D117,D119,D121,D123,D125)</f>
        <v>11695029</v>
      </c>
    </row>
    <row r="96" spans="1:4" x14ac:dyDescent="0.25">
      <c r="A96" s="83" t="s">
        <v>38</v>
      </c>
      <c r="B96" s="111" t="s">
        <v>116</v>
      </c>
      <c r="C96" s="84"/>
      <c r="D96" s="86">
        <f>D97</f>
        <v>870262</v>
      </c>
    </row>
    <row r="97" spans="1:4" ht="60" x14ac:dyDescent="0.25">
      <c r="A97" s="87" t="s">
        <v>8</v>
      </c>
      <c r="B97" s="111"/>
      <c r="C97" s="90" t="s">
        <v>13</v>
      </c>
      <c r="D97" s="86">
        <v>870262</v>
      </c>
    </row>
    <row r="98" spans="1:4" x14ac:dyDescent="0.25">
      <c r="A98" s="83" t="s">
        <v>12</v>
      </c>
      <c r="B98" s="111" t="s">
        <v>117</v>
      </c>
      <c r="C98" s="84"/>
      <c r="D98" s="86">
        <f>D99+D100+D101</f>
        <v>4841862</v>
      </c>
    </row>
    <row r="99" spans="1:4" ht="60" x14ac:dyDescent="0.25">
      <c r="A99" s="87" t="s">
        <v>8</v>
      </c>
      <c r="B99" s="85"/>
      <c r="C99" s="90" t="s">
        <v>13</v>
      </c>
      <c r="D99" s="86">
        <v>3857372</v>
      </c>
    </row>
    <row r="100" spans="1:4" ht="30" x14ac:dyDescent="0.25">
      <c r="A100" s="87" t="s">
        <v>6</v>
      </c>
      <c r="B100" s="85"/>
      <c r="C100" s="90" t="s">
        <v>14</v>
      </c>
      <c r="D100" s="86">
        <v>865290</v>
      </c>
    </row>
    <row r="101" spans="1:4" x14ac:dyDescent="0.25">
      <c r="A101" s="87" t="s">
        <v>9</v>
      </c>
      <c r="B101" s="85"/>
      <c r="C101" s="90" t="s">
        <v>10</v>
      </c>
      <c r="D101" s="86">
        <v>119200</v>
      </c>
    </row>
    <row r="102" spans="1:4" x14ac:dyDescent="0.25">
      <c r="A102" s="83" t="s">
        <v>39</v>
      </c>
      <c r="B102" s="111" t="s">
        <v>118</v>
      </c>
      <c r="C102" s="84"/>
      <c r="D102" s="86">
        <f>D105+D104+D103</f>
        <v>100000</v>
      </c>
    </row>
    <row r="103" spans="1:4" ht="30" x14ac:dyDescent="0.25">
      <c r="A103" s="87" t="s">
        <v>6</v>
      </c>
      <c r="B103" s="85"/>
      <c r="C103" s="90" t="s">
        <v>14</v>
      </c>
      <c r="D103" s="86">
        <v>11000</v>
      </c>
    </row>
    <row r="104" spans="1:4" x14ac:dyDescent="0.25">
      <c r="A104" s="83" t="s">
        <v>5</v>
      </c>
      <c r="B104" s="85"/>
      <c r="C104" s="90" t="s">
        <v>15</v>
      </c>
      <c r="D104" s="86">
        <v>18000</v>
      </c>
    </row>
    <row r="105" spans="1:4" x14ac:dyDescent="0.25">
      <c r="A105" s="87" t="s">
        <v>9</v>
      </c>
      <c r="B105" s="85"/>
      <c r="C105" s="90" t="s">
        <v>10</v>
      </c>
      <c r="D105" s="86">
        <v>71000</v>
      </c>
    </row>
    <row r="106" spans="1:4" ht="30" x14ac:dyDescent="0.25">
      <c r="A106" s="83" t="s">
        <v>41</v>
      </c>
      <c r="B106" s="111" t="s">
        <v>119</v>
      </c>
      <c r="C106" s="84"/>
      <c r="D106" s="86">
        <f>SUM(D107:D109)</f>
        <v>3755929</v>
      </c>
    </row>
    <row r="107" spans="1:4" ht="60" x14ac:dyDescent="0.25">
      <c r="A107" s="83" t="s">
        <v>8</v>
      </c>
      <c r="B107" s="111"/>
      <c r="C107" s="84">
        <v>100</v>
      </c>
      <c r="D107" s="86">
        <v>2923029</v>
      </c>
    </row>
    <row r="108" spans="1:4" ht="30" x14ac:dyDescent="0.25">
      <c r="A108" s="87" t="s">
        <v>6</v>
      </c>
      <c r="B108" s="85"/>
      <c r="C108" s="90" t="s">
        <v>14</v>
      </c>
      <c r="D108" s="86">
        <v>782700</v>
      </c>
    </row>
    <row r="109" spans="1:4" x14ac:dyDescent="0.25">
      <c r="A109" s="89" t="s">
        <v>9</v>
      </c>
      <c r="B109" s="85"/>
      <c r="C109" s="90" t="s">
        <v>10</v>
      </c>
      <c r="D109" s="86">
        <v>50200</v>
      </c>
    </row>
    <row r="110" spans="1:4" ht="45" x14ac:dyDescent="0.25">
      <c r="A110" s="83" t="s">
        <v>40</v>
      </c>
      <c r="B110" s="111" t="s">
        <v>120</v>
      </c>
      <c r="C110" s="84"/>
      <c r="D110" s="86">
        <f>D111</f>
        <v>300000</v>
      </c>
    </row>
    <row r="111" spans="1:4" ht="30" x14ac:dyDescent="0.25">
      <c r="A111" s="87" t="s">
        <v>6</v>
      </c>
      <c r="B111" s="111"/>
      <c r="C111" s="84">
        <v>200</v>
      </c>
      <c r="D111" s="86">
        <v>300000</v>
      </c>
    </row>
    <row r="112" spans="1:4" x14ac:dyDescent="0.25">
      <c r="A112" s="83" t="s">
        <v>42</v>
      </c>
      <c r="B112" s="112" t="s">
        <v>121</v>
      </c>
      <c r="C112" s="84"/>
      <c r="D112" s="86">
        <f>D113+D114</f>
        <v>104000</v>
      </c>
    </row>
    <row r="113" spans="1:4" ht="30" x14ac:dyDescent="0.25">
      <c r="A113" s="113" t="s">
        <v>6</v>
      </c>
      <c r="B113" s="112"/>
      <c r="C113" s="90" t="s">
        <v>14</v>
      </c>
      <c r="D113" s="86">
        <v>100000</v>
      </c>
    </row>
    <row r="114" spans="1:4" x14ac:dyDescent="0.25">
      <c r="A114" s="113" t="s">
        <v>9</v>
      </c>
      <c r="B114" s="112"/>
      <c r="C114" s="90" t="s">
        <v>10</v>
      </c>
      <c r="D114" s="86">
        <v>4000</v>
      </c>
    </row>
    <row r="115" spans="1:4" ht="66.75" customHeight="1" x14ac:dyDescent="0.25">
      <c r="A115" s="114" t="s">
        <v>136</v>
      </c>
      <c r="B115" s="112" t="s">
        <v>135</v>
      </c>
      <c r="C115" s="90"/>
      <c r="D115" s="86">
        <f>D116</f>
        <v>284876</v>
      </c>
    </row>
    <row r="116" spans="1:4" x14ac:dyDescent="0.25">
      <c r="A116" s="115" t="s">
        <v>137</v>
      </c>
      <c r="B116" s="112"/>
      <c r="C116" s="90" t="s">
        <v>134</v>
      </c>
      <c r="D116" s="86">
        <v>284876</v>
      </c>
    </row>
    <row r="117" spans="1:4" ht="30" x14ac:dyDescent="0.25">
      <c r="A117" s="116" t="s">
        <v>122</v>
      </c>
      <c r="B117" s="112" t="s">
        <v>123</v>
      </c>
      <c r="C117" s="84"/>
      <c r="D117" s="86">
        <f>D118</f>
        <v>20000</v>
      </c>
    </row>
    <row r="118" spans="1:4" ht="15.75" thickBot="1" x14ac:dyDescent="0.3">
      <c r="A118" s="113" t="s">
        <v>9</v>
      </c>
      <c r="B118" s="112"/>
      <c r="C118" s="90" t="s">
        <v>10</v>
      </c>
      <c r="D118" s="86">
        <v>20000</v>
      </c>
    </row>
    <row r="119" spans="1:4" ht="30.75" thickBot="1" x14ac:dyDescent="0.3">
      <c r="A119" s="117" t="s">
        <v>127</v>
      </c>
      <c r="B119" s="112" t="s">
        <v>126</v>
      </c>
      <c r="C119" s="84"/>
      <c r="D119" s="86">
        <f>D120</f>
        <v>200000</v>
      </c>
    </row>
    <row r="120" spans="1:4" ht="30" x14ac:dyDescent="0.25">
      <c r="A120" s="87" t="s">
        <v>6</v>
      </c>
      <c r="B120" s="112"/>
      <c r="C120" s="84">
        <v>200</v>
      </c>
      <c r="D120" s="86">
        <v>200000</v>
      </c>
    </row>
    <row r="121" spans="1:4" ht="45" x14ac:dyDescent="0.25">
      <c r="A121" s="102" t="s">
        <v>128</v>
      </c>
      <c r="B121" s="112" t="s">
        <v>129</v>
      </c>
      <c r="C121" s="84"/>
      <c r="D121" s="86">
        <f>D122</f>
        <v>734000</v>
      </c>
    </row>
    <row r="122" spans="1:4" ht="30" x14ac:dyDescent="0.25">
      <c r="A122" s="87" t="s">
        <v>6</v>
      </c>
      <c r="B122" s="112"/>
      <c r="C122" s="84">
        <v>200</v>
      </c>
      <c r="D122" s="86">
        <v>734000</v>
      </c>
    </row>
    <row r="123" spans="1:4" ht="30" x14ac:dyDescent="0.25">
      <c r="A123" s="102" t="s">
        <v>130</v>
      </c>
      <c r="B123" s="112" t="s">
        <v>131</v>
      </c>
      <c r="C123" s="90"/>
      <c r="D123" s="86">
        <f>D124</f>
        <v>123000</v>
      </c>
    </row>
    <row r="124" spans="1:4" x14ac:dyDescent="0.25">
      <c r="A124" s="83" t="s">
        <v>5</v>
      </c>
      <c r="B124" s="84"/>
      <c r="C124" s="90" t="s">
        <v>15</v>
      </c>
      <c r="D124" s="86">
        <v>123000</v>
      </c>
    </row>
    <row r="125" spans="1:4" ht="30" x14ac:dyDescent="0.25">
      <c r="A125" s="118" t="s">
        <v>124</v>
      </c>
      <c r="B125" s="111" t="s">
        <v>125</v>
      </c>
      <c r="C125" s="84"/>
      <c r="D125" s="86">
        <f>D126+D127</f>
        <v>361100</v>
      </c>
    </row>
    <row r="126" spans="1:4" ht="60" x14ac:dyDescent="0.25">
      <c r="A126" s="87" t="s">
        <v>8</v>
      </c>
      <c r="B126" s="111"/>
      <c r="C126" s="90" t="s">
        <v>13</v>
      </c>
      <c r="D126" s="86">
        <v>357100</v>
      </c>
    </row>
    <row r="127" spans="1:4" ht="30" x14ac:dyDescent="0.25">
      <c r="A127" s="87" t="s">
        <v>6</v>
      </c>
      <c r="B127" s="111"/>
      <c r="C127" s="90" t="s">
        <v>14</v>
      </c>
      <c r="D127" s="86">
        <v>4000</v>
      </c>
    </row>
    <row r="128" spans="1:4" x14ac:dyDescent="0.25">
      <c r="A128" s="92" t="s">
        <v>43</v>
      </c>
      <c r="B128" s="84"/>
      <c r="C128" s="84"/>
      <c r="D128" s="93">
        <f>D8+D12+D20+D25+D38+D43+D58+D66+D77+D95</f>
        <v>51867475.759999998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0"/>
      <c r="B6" s="120"/>
      <c r="C6" s="120"/>
      <c r="D6" s="120"/>
      <c r="E6" s="12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2017-06-08T05:37:35Z</cp:lastPrinted>
  <dcterms:created xsi:type="dcterms:W3CDTF">2016-08-16T13:35:15Z</dcterms:created>
  <dcterms:modified xsi:type="dcterms:W3CDTF">2017-06-20T08:10:43Z</dcterms:modified>
</cp:coreProperties>
</file>