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4" i="1" l="1"/>
  <c r="D20" i="1"/>
  <c r="D17" i="1"/>
  <c r="D95" i="1" l="1"/>
  <c r="D93" i="1"/>
  <c r="D25" i="1"/>
  <c r="D30" i="1"/>
  <c r="D106" i="1" l="1"/>
  <c r="D28" i="1" l="1"/>
  <c r="D26" i="1"/>
  <c r="D24" i="1" l="1"/>
  <c r="D23" i="1" s="1"/>
  <c r="D130" i="1"/>
  <c r="D68" i="1" l="1"/>
  <c r="D89" i="1" l="1"/>
  <c r="D82" i="1" s="1"/>
  <c r="D83" i="1"/>
  <c r="D56" i="1"/>
  <c r="D55" i="1" s="1"/>
  <c r="D40" i="1"/>
  <c r="D76" i="1"/>
  <c r="D128" i="1" l="1"/>
  <c r="D65" i="1" l="1"/>
  <c r="D64" i="1" s="1"/>
  <c r="D73" i="1" l="1"/>
  <c r="D78" i="1"/>
  <c r="D118" i="1" l="1"/>
  <c r="D43" i="1" l="1"/>
  <c r="D42" i="1" s="1"/>
  <c r="D38" i="1" s="1"/>
  <c r="D39" i="1"/>
  <c r="D37" i="1" l="1"/>
  <c r="D109" i="1" l="1"/>
  <c r="D58" i="1"/>
  <c r="D115" i="1"/>
  <c r="D126" i="1"/>
  <c r="D124" i="1"/>
  <c r="D122" i="1"/>
  <c r="D132" i="1"/>
  <c r="D120" i="1"/>
  <c r="D113" i="1"/>
  <c r="D102" i="1" l="1"/>
  <c r="D100" i="1"/>
  <c r="D35" i="1"/>
  <c r="D34" i="1" s="1"/>
  <c r="D33" i="1" s="1"/>
  <c r="D32" i="1" s="1"/>
  <c r="D48" i="1"/>
  <c r="D47" i="1" s="1"/>
  <c r="D46" i="1" s="1"/>
  <c r="D45" i="1" s="1"/>
  <c r="D10" i="1"/>
  <c r="D9" i="1" s="1"/>
  <c r="D8" i="1" s="1"/>
  <c r="D87" i="1"/>
  <c r="D85" i="1"/>
  <c r="D53" i="1"/>
  <c r="D52" i="1" s="1"/>
  <c r="D67" i="1"/>
  <c r="D63" i="1" s="1"/>
  <c r="D62" i="1" s="1"/>
  <c r="D72" i="1"/>
  <c r="D71" i="1" s="1"/>
  <c r="D70" i="1" s="1"/>
  <c r="D99" i="1" l="1"/>
  <c r="D81" i="1"/>
  <c r="D13" i="1"/>
  <c r="D12" i="1" s="1"/>
  <c r="D51" i="1"/>
  <c r="D50" i="1" s="1"/>
  <c r="D135" i="1" l="1"/>
</calcChain>
</file>

<file path=xl/sharedStrings.xml><?xml version="1.0" encoding="utf-8"?>
<sst xmlns="http://schemas.openxmlformats.org/spreadsheetml/2006/main" count="232" uniqueCount="167">
  <si>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</si>
  <si>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</si>
  <si>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</si>
  <si>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</si>
  <si>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</si>
  <si>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</si>
  <si>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</si>
  <si>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</si>
  <si>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</si>
  <si>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</si>
  <si>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</si>
  <si>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</si>
  <si>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</si>
  <si>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</si>
  <si>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</si>
  <si>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</si>
  <si>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</si>
  <si>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</si>
  <si>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</si>
  <si>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</si>
  <si>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</si>
  <si>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</si>
  <si>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</si>
  <si>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</si>
  <si>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</si>
  <si>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</si>
  <si>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</si>
  <si>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</si>
  <si>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</si>
  <si>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</si>
  <si>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</si>
  <si>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</si>
  <si>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</si>
  <si>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</si>
  <si>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</si>
  <si>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</si>
  <si>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</si>
  <si>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</si>
  <si>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</si>
  <si>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</si>
  <si>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</si>
  <si>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</si>
  <si>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</si>
  <si>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</si>
  <si>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</si>
  <si>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</si>
  <si>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</si>
  <si>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</si>
  <si>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</si>
  <si>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</si>
  <si>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</si>
  <si>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</si>
  <si>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</si>
  <si>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</si>
  <si>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</si>
  <si>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</si>
  <si>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</si>
  <si>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</si>
  <si>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</si>
  <si>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</si>
  <si>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</si>
  <si>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</si>
  <si>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</si>
  <si>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</si>
  <si>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</si>
  <si>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</si>
  <si>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</si>
  <si>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</si>
  <si>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</si>
  <si>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</si>
  <si>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</si>
  <si>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</si>
  <si>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</si>
  <si>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</si>
  <si>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</si>
  <si>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</si>
  <si>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</si>
  <si>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</si>
  <si>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</si>
  <si>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</si>
  <si>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</si>
  <si>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</si>
  <si>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</si>
  <si>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</si>
  <si>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</si>
  <si>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</si>
  <si>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</si>
  <si>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</si>
  <si>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</si>
  <si>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</si>
  <si>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</si>
  <si>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</si>
  <si>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</si>
  <si>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</si>
  <si>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</si>
  <si>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</si>
  <si>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</si>
  <si>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</si>
  <si>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</si>
  <si>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</si>
  <si>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</si>
  <si>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</si>
  <si>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</si>
  <si>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</si>
  <si>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</si>
  <si>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</si>
  <si>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</si>
  <si>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</si>
  <si>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</si>
  <si>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</si>
  <si>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</si>
  <si>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</si>
  <si>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</si>
  <si>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</si>
  <si>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</si>
  <si>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</si>
  <si>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</si>
  <si>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</si>
  <si>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</si>
  <si>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</si>
  <si>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</si>
  <si>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</si>
  <si>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</si>
  <si>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</si>
  <si>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</si>
  <si>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</si>
  <si>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</si>
  <si>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</si>
  <si>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</si>
  <si>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</si>
  <si>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</si>
  <si>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</si>
  <si>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</si>
  <si>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</si>
  <si>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</si>
  <si>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</si>
  <si>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</si>
  <si>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</si>
  <si>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2019 год</t>
  </si>
  <si>
    <t>2019 год                    (руб.)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</si>
  <si>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</si>
  <si>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</si>
  <si>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</si>
  <si>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</si>
  <si>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</si>
  <si>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</si>
  <si>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</si>
  <si>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</si>
  <si>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</si>
  <si>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</si>
  <si>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</si>
  <si>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</si>
  <si>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</si>
  <si>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</si>
  <si>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</si>
  <si>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</si>
  <si>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</si>
  <si>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</si>
  <si>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</si>
  <si>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</si>
  <si>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</si>
  <si>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</si>
  <si>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</si>
  <si>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</si>
  <si>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</si>
  <si>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 2</t>
  </si>
  <si>
    <t>от  22.08.2019 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</si>
</sst>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165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166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138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139</v>
      </c>
    </row>
    <row r="8" spans="1:4" ht="28.5" x14ac:dyDescent="0.25">
      <c r="A8" s="80" t="s">
        <v>130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78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79</v>
      </c>
      <c r="B10" s="84" t="s">
        <v>80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81</v>
      </c>
      <c r="B12" s="81" t="s">
        <v>14</v>
      </c>
      <c r="C12" s="81"/>
      <c r="D12" s="82">
        <f>D13</f>
        <v>743990.52</v>
      </c>
    </row>
    <row r="13" spans="1:4" ht="45" x14ac:dyDescent="0.25">
      <c r="A13" s="89" t="s">
        <v>82</v>
      </c>
      <c r="B13" s="84" t="s">
        <v>15</v>
      </c>
      <c r="C13" s="84"/>
      <c r="D13" s="86">
        <f>D14+D17+D20</f>
        <v>743990.52</v>
      </c>
    </row>
    <row r="14" spans="1:4" ht="45" x14ac:dyDescent="0.25">
      <c r="A14" s="89" t="s">
        <v>83</v>
      </c>
      <c r="B14" s="84" t="s">
        <v>163</v>
      </c>
      <c r="C14" s="84"/>
      <c r="D14" s="86">
        <f>D15+D16</f>
        <v>224098.52</v>
      </c>
    </row>
    <row r="15" spans="1:4" x14ac:dyDescent="0.25">
      <c r="A15" s="111" t="s">
        <v>136</v>
      </c>
      <c r="B15" s="108"/>
      <c r="C15" s="90" t="s">
        <v>137</v>
      </c>
      <c r="D15" s="86">
        <v>0</v>
      </c>
    </row>
    <row r="16" spans="1:4" x14ac:dyDescent="0.25">
      <c r="A16" s="111" t="s">
        <v>128</v>
      </c>
      <c r="B16" s="96"/>
      <c r="C16" s="96">
        <v>540</v>
      </c>
      <c r="D16" s="86">
        <v>224098.52</v>
      </c>
    </row>
    <row r="17" spans="1:4" ht="30" x14ac:dyDescent="0.25">
      <c r="A17" s="83" t="s">
        <v>131</v>
      </c>
      <c r="B17" s="84" t="s">
        <v>163</v>
      </c>
      <c r="C17" s="90"/>
      <c r="D17" s="86">
        <f>D18+D19</f>
        <v>230000</v>
      </c>
    </row>
    <row r="18" spans="1:4" x14ac:dyDescent="0.25">
      <c r="A18" s="111" t="s">
        <v>136</v>
      </c>
      <c r="B18" s="108"/>
      <c r="C18" s="90" t="s">
        <v>137</v>
      </c>
      <c r="D18" s="86">
        <v>5901.48</v>
      </c>
    </row>
    <row r="19" spans="1:4" x14ac:dyDescent="0.25">
      <c r="A19" s="111" t="s">
        <v>128</v>
      </c>
      <c r="B19" s="96"/>
      <c r="C19" s="96">
        <v>540</v>
      </c>
      <c r="D19" s="86">
        <v>224098.52</v>
      </c>
    </row>
    <row r="20" spans="1:4" ht="61.5" customHeight="1" x14ac:dyDescent="0.25">
      <c r="A20" s="83" t="s">
        <v>164</v>
      </c>
      <c r="B20" s="84" t="s">
        <v>163</v>
      </c>
      <c r="C20" s="90"/>
      <c r="D20" s="86">
        <f>D22+D21</f>
        <v>289892</v>
      </c>
    </row>
    <row r="21" spans="1:4" ht="22.5" customHeight="1" x14ac:dyDescent="0.25">
      <c r="A21" s="111" t="s">
        <v>136</v>
      </c>
      <c r="B21" s="108"/>
      <c r="C21" s="90" t="s">
        <v>137</v>
      </c>
      <c r="D21" s="86">
        <v>7438.22</v>
      </c>
    </row>
    <row r="22" spans="1:4" x14ac:dyDescent="0.25">
      <c r="A22" s="121" t="s">
        <v>128</v>
      </c>
      <c r="B22" s="84"/>
      <c r="C22" s="84">
        <v>540</v>
      </c>
      <c r="D22" s="86">
        <v>282453.78000000003</v>
      </c>
    </row>
    <row r="23" spans="1:4" ht="42.75" x14ac:dyDescent="0.25">
      <c r="A23" s="115" t="s">
        <v>142</v>
      </c>
      <c r="B23" s="81" t="s">
        <v>143</v>
      </c>
      <c r="C23" s="120"/>
      <c r="D23" s="86">
        <f>D24</f>
        <v>4192638.4299999997</v>
      </c>
    </row>
    <row r="24" spans="1:4" x14ac:dyDescent="0.25">
      <c r="A24" s="111" t="s">
        <v>144</v>
      </c>
      <c r="B24" s="116" t="s">
        <v>145</v>
      </c>
      <c r="C24" s="90"/>
      <c r="D24" s="86">
        <f>D25+D28+D30</f>
        <v>4192638.4299999997</v>
      </c>
    </row>
    <row r="25" spans="1:4" ht="30" customHeight="1" x14ac:dyDescent="0.25">
      <c r="A25" s="118" t="s">
        <v>149</v>
      </c>
      <c r="B25" s="119" t="s">
        <v>150</v>
      </c>
      <c r="C25" s="90"/>
      <c r="D25" s="86">
        <f>D26</f>
        <v>3937589.23</v>
      </c>
    </row>
    <row r="26" spans="1:4" ht="24" customHeight="1" x14ac:dyDescent="0.25">
      <c r="A26" s="117" t="s">
        <v>148</v>
      </c>
      <c r="B26" s="119" t="s">
        <v>151</v>
      </c>
      <c r="C26" s="90"/>
      <c r="D26" s="86">
        <f>D27</f>
        <v>3937589.23</v>
      </c>
    </row>
    <row r="27" spans="1:4" ht="30" x14ac:dyDescent="0.25">
      <c r="A27" s="87" t="s">
        <v>6</v>
      </c>
      <c r="B27" s="84"/>
      <c r="C27" s="84">
        <v>200</v>
      </c>
      <c r="D27" s="86">
        <v>3937589.23</v>
      </c>
    </row>
    <row r="28" spans="1:4" ht="31.5" x14ac:dyDescent="0.25">
      <c r="A28" s="117" t="s">
        <v>146</v>
      </c>
      <c r="B28" s="116" t="s">
        <v>147</v>
      </c>
      <c r="C28" s="90"/>
      <c r="D28" s="86">
        <f>D29</f>
        <v>64905.4</v>
      </c>
    </row>
    <row r="29" spans="1:4" ht="30" x14ac:dyDescent="0.25">
      <c r="A29" s="87" t="s">
        <v>6</v>
      </c>
      <c r="B29" s="84"/>
      <c r="C29" s="84">
        <v>200</v>
      </c>
      <c r="D29" s="86">
        <v>64905.4</v>
      </c>
    </row>
    <row r="30" spans="1:4" ht="30" x14ac:dyDescent="0.25">
      <c r="A30" s="87" t="s">
        <v>152</v>
      </c>
      <c r="B30" s="116" t="s">
        <v>153</v>
      </c>
      <c r="C30" s="84"/>
      <c r="D30" s="86">
        <f>D31</f>
        <v>190143.8</v>
      </c>
    </row>
    <row r="31" spans="1:4" ht="30" x14ac:dyDescent="0.25">
      <c r="A31" s="87" t="s">
        <v>6</v>
      </c>
      <c r="B31" s="84"/>
      <c r="C31" s="84">
        <v>200</v>
      </c>
      <c r="D31" s="86">
        <v>190143.8</v>
      </c>
    </row>
    <row r="32" spans="1:4" ht="33.75" customHeight="1" x14ac:dyDescent="0.25">
      <c r="A32" s="91" t="s">
        <v>92</v>
      </c>
      <c r="B32" s="85" t="s">
        <v>93</v>
      </c>
      <c r="C32" s="90"/>
      <c r="D32" s="86">
        <f>D33</f>
        <v>295000</v>
      </c>
    </row>
    <row r="33" spans="1:4" x14ac:dyDescent="0.25">
      <c r="A33" s="83" t="s">
        <v>94</v>
      </c>
      <c r="B33" s="84" t="s">
        <v>95</v>
      </c>
      <c r="C33" s="90"/>
      <c r="D33" s="86">
        <f>D34</f>
        <v>295000</v>
      </c>
    </row>
    <row r="34" spans="1:4" ht="30" x14ac:dyDescent="0.25">
      <c r="A34" s="83" t="s">
        <v>96</v>
      </c>
      <c r="B34" s="84" t="s">
        <v>97</v>
      </c>
      <c r="C34" s="90"/>
      <c r="D34" s="86">
        <f>D35</f>
        <v>295000</v>
      </c>
    </row>
    <row r="35" spans="1:4" ht="30" x14ac:dyDescent="0.25">
      <c r="A35" s="83" t="s">
        <v>98</v>
      </c>
      <c r="B35" s="84" t="s">
        <v>99</v>
      </c>
      <c r="C35" s="90"/>
      <c r="D35" s="86">
        <f>D36</f>
        <v>295000</v>
      </c>
    </row>
    <row r="36" spans="1:4" ht="30" x14ac:dyDescent="0.25">
      <c r="A36" s="87" t="s">
        <v>6</v>
      </c>
      <c r="B36" s="84"/>
      <c r="C36" s="84">
        <v>200</v>
      </c>
      <c r="D36" s="86">
        <v>295000</v>
      </c>
    </row>
    <row r="37" spans="1:4" ht="28.5" x14ac:dyDescent="0.25">
      <c r="A37" s="92" t="s">
        <v>65</v>
      </c>
      <c r="B37" s="85" t="s">
        <v>16</v>
      </c>
      <c r="C37" s="85"/>
      <c r="D37" s="93">
        <f>D38</f>
        <v>8295799.2000000002</v>
      </c>
    </row>
    <row r="38" spans="1:4" ht="30" x14ac:dyDescent="0.25">
      <c r="A38" s="83" t="s">
        <v>102</v>
      </c>
      <c r="B38" s="84" t="s">
        <v>17</v>
      </c>
      <c r="C38" s="84"/>
      <c r="D38" s="86">
        <f>D39+D42</f>
        <v>8295799.2000000002</v>
      </c>
    </row>
    <row r="39" spans="1:4" ht="31.5" customHeight="1" x14ac:dyDescent="0.25">
      <c r="A39" s="83" t="s">
        <v>106</v>
      </c>
      <c r="B39" s="84" t="s">
        <v>18</v>
      </c>
      <c r="C39" s="84"/>
      <c r="D39" s="86">
        <f>D40</f>
        <v>60000</v>
      </c>
    </row>
    <row r="40" spans="1:4" x14ac:dyDescent="0.25">
      <c r="A40" s="83" t="s">
        <v>103</v>
      </c>
      <c r="B40" s="84" t="s">
        <v>100</v>
      </c>
      <c r="C40" s="84"/>
      <c r="D40" s="86">
        <f>D41</f>
        <v>60000</v>
      </c>
    </row>
    <row r="41" spans="1:4" ht="30" x14ac:dyDescent="0.25">
      <c r="A41" s="87" t="s">
        <v>6</v>
      </c>
      <c r="B41" s="84"/>
      <c r="C41" s="84">
        <v>200</v>
      </c>
      <c r="D41" s="86">
        <v>60000</v>
      </c>
    </row>
    <row r="42" spans="1:4" ht="19.5" customHeight="1" x14ac:dyDescent="0.25">
      <c r="A42" s="94" t="s">
        <v>101</v>
      </c>
      <c r="B42" s="84" t="s">
        <v>19</v>
      </c>
      <c r="C42" s="84"/>
      <c r="D42" s="86">
        <f>D43</f>
        <v>8235799.2000000002</v>
      </c>
    </row>
    <row r="43" spans="1:4" ht="23.25" customHeight="1" x14ac:dyDescent="0.25">
      <c r="A43" s="89" t="s">
        <v>105</v>
      </c>
      <c r="B43" s="95" t="s">
        <v>104</v>
      </c>
      <c r="C43" s="84"/>
      <c r="D43" s="86">
        <f>D44</f>
        <v>8235799.2000000002</v>
      </c>
    </row>
    <row r="44" spans="1:4" x14ac:dyDescent="0.25">
      <c r="A44" s="111" t="s">
        <v>128</v>
      </c>
      <c r="B44" s="96"/>
      <c r="C44" s="96">
        <v>540</v>
      </c>
      <c r="D44" s="97">
        <v>8235799.2000000002</v>
      </c>
    </row>
    <row r="45" spans="1:4" ht="28.5" x14ac:dyDescent="0.25">
      <c r="A45" s="92" t="s">
        <v>84</v>
      </c>
      <c r="B45" s="85" t="s">
        <v>20</v>
      </c>
      <c r="C45" s="99"/>
      <c r="D45" s="93">
        <f>D46</f>
        <v>240000</v>
      </c>
    </row>
    <row r="46" spans="1:4" ht="45" x14ac:dyDescent="0.25">
      <c r="A46" s="100" t="s">
        <v>85</v>
      </c>
      <c r="B46" s="84" t="s">
        <v>86</v>
      </c>
      <c r="C46" s="99"/>
      <c r="D46" s="86">
        <f>D47</f>
        <v>240000</v>
      </c>
    </row>
    <row r="47" spans="1:4" ht="30" x14ac:dyDescent="0.25">
      <c r="A47" s="101" t="s">
        <v>87</v>
      </c>
      <c r="B47" s="84" t="s">
        <v>21</v>
      </c>
      <c r="C47" s="90"/>
      <c r="D47" s="86">
        <f>D48</f>
        <v>240000</v>
      </c>
    </row>
    <row r="48" spans="1:4" ht="30" x14ac:dyDescent="0.25">
      <c r="A48" s="101" t="s">
        <v>123</v>
      </c>
      <c r="B48" s="84" t="s">
        <v>88</v>
      </c>
      <c r="C48" s="90"/>
      <c r="D48" s="86">
        <f>D49</f>
        <v>240000</v>
      </c>
    </row>
    <row r="49" spans="1:4" ht="30" x14ac:dyDescent="0.25">
      <c r="A49" s="87" t="s">
        <v>6</v>
      </c>
      <c r="B49" s="84"/>
      <c r="C49" s="90" t="s">
        <v>12</v>
      </c>
      <c r="D49" s="86">
        <v>240000</v>
      </c>
    </row>
    <row r="50" spans="1:4" ht="28.5" x14ac:dyDescent="0.25">
      <c r="A50" s="92" t="s">
        <v>60</v>
      </c>
      <c r="B50" s="85" t="s">
        <v>22</v>
      </c>
      <c r="C50" s="85"/>
      <c r="D50" s="93">
        <f>D51</f>
        <v>1580611</v>
      </c>
    </row>
    <row r="51" spans="1:4" ht="30" x14ac:dyDescent="0.25">
      <c r="A51" s="94" t="s">
        <v>23</v>
      </c>
      <c r="B51" s="84" t="s">
        <v>24</v>
      </c>
      <c r="C51" s="85"/>
      <c r="D51" s="86">
        <f>D52+D55+D58</f>
        <v>1580611</v>
      </c>
    </row>
    <row r="52" spans="1:4" ht="30" x14ac:dyDescent="0.25">
      <c r="A52" s="102" t="s">
        <v>61</v>
      </c>
      <c r="B52" s="84" t="s">
        <v>25</v>
      </c>
      <c r="C52" s="85"/>
      <c r="D52" s="86">
        <f>D53</f>
        <v>192000</v>
      </c>
    </row>
    <row r="53" spans="1:4" ht="48" customHeight="1" x14ac:dyDescent="0.25">
      <c r="A53" s="103" t="s">
        <v>124</v>
      </c>
      <c r="B53" s="104" t="s">
        <v>91</v>
      </c>
      <c r="C53" s="85"/>
      <c r="D53" s="86">
        <f>D54</f>
        <v>192000</v>
      </c>
    </row>
    <row r="54" spans="1:4" ht="30" x14ac:dyDescent="0.25">
      <c r="A54" s="87" t="s">
        <v>6</v>
      </c>
      <c r="B54" s="84"/>
      <c r="C54" s="84">
        <v>200</v>
      </c>
      <c r="D54" s="86">
        <v>192000</v>
      </c>
    </row>
    <row r="55" spans="1:4" ht="30" x14ac:dyDescent="0.25">
      <c r="A55" s="102" t="s">
        <v>89</v>
      </c>
      <c r="B55" s="84" t="s">
        <v>26</v>
      </c>
      <c r="C55" s="84"/>
      <c r="D55" s="86">
        <f>D56</f>
        <v>0</v>
      </c>
    </row>
    <row r="56" spans="1:4" x14ac:dyDescent="0.25">
      <c r="A56" s="94" t="s">
        <v>62</v>
      </c>
      <c r="B56" s="84" t="s">
        <v>63</v>
      </c>
      <c r="C56" s="84"/>
      <c r="D56" s="86">
        <f>D57</f>
        <v>0</v>
      </c>
    </row>
    <row r="57" spans="1:4" ht="30" x14ac:dyDescent="0.25">
      <c r="A57" s="87" t="s">
        <v>6</v>
      </c>
      <c r="B57" s="84"/>
      <c r="C57" s="84">
        <v>200</v>
      </c>
      <c r="D57" s="86">
        <v>0</v>
      </c>
    </row>
    <row r="58" spans="1:4" ht="30" x14ac:dyDescent="0.25">
      <c r="A58" s="89" t="s">
        <v>27</v>
      </c>
      <c r="B58" s="84" t="s">
        <v>64</v>
      </c>
      <c r="C58" s="84"/>
      <c r="D58" s="86">
        <f>SUM(D59:D61)</f>
        <v>1388611</v>
      </c>
    </row>
    <row r="59" spans="1:4" ht="30" x14ac:dyDescent="0.25">
      <c r="A59" s="89" t="s">
        <v>41</v>
      </c>
      <c r="B59" s="84"/>
      <c r="C59" s="84">
        <v>100</v>
      </c>
      <c r="D59" s="86">
        <v>526008</v>
      </c>
    </row>
    <row r="60" spans="1:4" ht="30" x14ac:dyDescent="0.25">
      <c r="A60" s="87" t="s">
        <v>6</v>
      </c>
      <c r="B60" s="84"/>
      <c r="C60" s="84">
        <v>200</v>
      </c>
      <c r="D60" s="86">
        <v>41603</v>
      </c>
    </row>
    <row r="61" spans="1:4" ht="24" customHeight="1" x14ac:dyDescent="0.25">
      <c r="A61" s="105" t="s">
        <v>90</v>
      </c>
      <c r="B61" s="84"/>
      <c r="C61" s="84">
        <v>800</v>
      </c>
      <c r="D61" s="86">
        <v>821000</v>
      </c>
    </row>
    <row r="62" spans="1:4" ht="28.5" x14ac:dyDescent="0.25">
      <c r="A62" s="92" t="s">
        <v>54</v>
      </c>
      <c r="B62" s="85" t="s">
        <v>47</v>
      </c>
      <c r="C62" s="85"/>
      <c r="D62" s="93">
        <f>D63</f>
        <v>90000</v>
      </c>
    </row>
    <row r="63" spans="1:4" ht="30" x14ac:dyDescent="0.25">
      <c r="A63" s="83" t="s">
        <v>48</v>
      </c>
      <c r="B63" s="84" t="s">
        <v>49</v>
      </c>
      <c r="C63" s="84"/>
      <c r="D63" s="86">
        <f>D64+D67</f>
        <v>90000</v>
      </c>
    </row>
    <row r="64" spans="1:4" ht="30" x14ac:dyDescent="0.25">
      <c r="A64" s="83" t="s">
        <v>55</v>
      </c>
      <c r="B64" s="84" t="s">
        <v>50</v>
      </c>
      <c r="C64" s="84"/>
      <c r="D64" s="86">
        <f>D65</f>
        <v>30000</v>
      </c>
    </row>
    <row r="65" spans="1:4" x14ac:dyDescent="0.25">
      <c r="A65" s="83" t="s">
        <v>51</v>
      </c>
      <c r="B65" s="84" t="s">
        <v>52</v>
      </c>
      <c r="C65" s="84"/>
      <c r="D65" s="86">
        <f>D66</f>
        <v>30000</v>
      </c>
    </row>
    <row r="66" spans="1:4" ht="30" x14ac:dyDescent="0.25">
      <c r="A66" s="87" t="s">
        <v>6</v>
      </c>
      <c r="B66" s="84"/>
      <c r="C66" s="90" t="s">
        <v>12</v>
      </c>
      <c r="D66" s="86">
        <v>30000</v>
      </c>
    </row>
    <row r="67" spans="1:4" ht="21.75" customHeight="1" x14ac:dyDescent="0.25">
      <c r="A67" s="87" t="s">
        <v>57</v>
      </c>
      <c r="B67" s="84" t="s">
        <v>56</v>
      </c>
      <c r="C67" s="90"/>
      <c r="D67" s="86">
        <f>D68</f>
        <v>60000</v>
      </c>
    </row>
    <row r="68" spans="1:4" ht="30" x14ac:dyDescent="0.25">
      <c r="A68" s="83" t="s">
        <v>58</v>
      </c>
      <c r="B68" s="84" t="s">
        <v>59</v>
      </c>
      <c r="C68" s="90"/>
      <c r="D68" s="86">
        <f>D69</f>
        <v>60000</v>
      </c>
    </row>
    <row r="69" spans="1:4" ht="30" x14ac:dyDescent="0.25">
      <c r="A69" s="87" t="s">
        <v>6</v>
      </c>
      <c r="B69" s="84"/>
      <c r="C69" s="90" t="s">
        <v>12</v>
      </c>
      <c r="D69" s="86">
        <v>60000</v>
      </c>
    </row>
    <row r="70" spans="1:4" ht="35.25" customHeight="1" x14ac:dyDescent="0.25">
      <c r="A70" s="92" t="s">
        <v>53</v>
      </c>
      <c r="B70" s="85" t="s">
        <v>28</v>
      </c>
      <c r="C70" s="85"/>
      <c r="D70" s="93">
        <f>D71</f>
        <v>7229935.2799999993</v>
      </c>
    </row>
    <row r="71" spans="1:4" ht="45" x14ac:dyDescent="0.25">
      <c r="A71" s="83" t="s">
        <v>45</v>
      </c>
      <c r="B71" s="84" t="s">
        <v>29</v>
      </c>
      <c r="C71" s="84"/>
      <c r="D71" s="86">
        <f>D72</f>
        <v>7229935.2799999993</v>
      </c>
    </row>
    <row r="72" spans="1:4" x14ac:dyDescent="0.25">
      <c r="A72" s="83" t="s">
        <v>30</v>
      </c>
      <c r="B72" s="84" t="s">
        <v>31</v>
      </c>
      <c r="C72" s="84"/>
      <c r="D72" s="86">
        <f>SUM(D73+D76+D78)</f>
        <v>7229935.2799999993</v>
      </c>
    </row>
    <row r="73" spans="1:4" x14ac:dyDescent="0.25">
      <c r="A73" s="83" t="s">
        <v>32</v>
      </c>
      <c r="B73" s="84" t="s">
        <v>154</v>
      </c>
      <c r="C73" s="84"/>
      <c r="D73" s="86">
        <f>D74+D75</f>
        <v>3067565</v>
      </c>
    </row>
    <row r="74" spans="1:4" ht="30" x14ac:dyDescent="0.25">
      <c r="A74" s="87" t="s">
        <v>6</v>
      </c>
      <c r="B74" s="84"/>
      <c r="C74" s="84">
        <v>200</v>
      </c>
      <c r="D74" s="86">
        <v>3067565</v>
      </c>
    </row>
    <row r="75" spans="1:4" ht="33" customHeight="1" x14ac:dyDescent="0.25">
      <c r="A75" s="105" t="s">
        <v>129</v>
      </c>
      <c r="B75" s="84"/>
      <c r="C75" s="84">
        <v>400</v>
      </c>
      <c r="D75" s="86">
        <v>0</v>
      </c>
    </row>
    <row r="76" spans="1:4" x14ac:dyDescent="0.25">
      <c r="A76" s="83" t="s">
        <v>156</v>
      </c>
      <c r="B76" s="84" t="s">
        <v>155</v>
      </c>
      <c r="C76" s="84" t="s">
        <v>46</v>
      </c>
      <c r="D76" s="86">
        <f>D77</f>
        <v>459930</v>
      </c>
    </row>
    <row r="77" spans="1:4" ht="30" x14ac:dyDescent="0.25">
      <c r="A77" s="87" t="s">
        <v>6</v>
      </c>
      <c r="B77" s="84"/>
      <c r="C77" s="84">
        <v>200</v>
      </c>
      <c r="D77" s="86">
        <v>459930</v>
      </c>
    </row>
    <row r="78" spans="1:4" ht="60" x14ac:dyDescent="0.25">
      <c r="A78" s="83" t="s">
        <v>43</v>
      </c>
      <c r="B78" s="84" t="s">
        <v>44</v>
      </c>
      <c r="C78" s="84"/>
      <c r="D78" s="86">
        <f>D79+D80</f>
        <v>3702440.28</v>
      </c>
    </row>
    <row r="79" spans="1:4" ht="30" x14ac:dyDescent="0.25">
      <c r="A79" s="87" t="s">
        <v>6</v>
      </c>
      <c r="B79" s="84"/>
      <c r="C79" s="84">
        <v>200</v>
      </c>
      <c r="D79" s="86">
        <v>3702440.28</v>
      </c>
    </row>
    <row r="80" spans="1:4" ht="29.25" customHeight="1" x14ac:dyDescent="0.25">
      <c r="A80" s="105" t="s">
        <v>129</v>
      </c>
      <c r="B80" s="84"/>
      <c r="C80" s="84">
        <v>400</v>
      </c>
      <c r="D80" s="86">
        <v>0</v>
      </c>
    </row>
    <row r="81" spans="1:4" ht="28.5" x14ac:dyDescent="0.25">
      <c r="A81" s="106" t="s">
        <v>66</v>
      </c>
      <c r="B81" s="85" t="s">
        <v>67</v>
      </c>
      <c r="C81" s="84"/>
      <c r="D81" s="86">
        <f>D82</f>
        <v>10060689.57</v>
      </c>
    </row>
    <row r="82" spans="1:4" ht="30" x14ac:dyDescent="0.25">
      <c r="A82" s="87" t="s">
        <v>68</v>
      </c>
      <c r="B82" s="84" t="s">
        <v>69</v>
      </c>
      <c r="C82" s="84"/>
      <c r="D82" s="86">
        <f>D83+D85+D87+D89+D93+D95+D97</f>
        <v>10060689.57</v>
      </c>
    </row>
    <row r="83" spans="1:4" x14ac:dyDescent="0.25">
      <c r="A83" s="87" t="s">
        <v>70</v>
      </c>
      <c r="B83" s="84" t="s">
        <v>74</v>
      </c>
      <c r="C83" s="84"/>
      <c r="D83" s="86">
        <f>D84</f>
        <v>4000000</v>
      </c>
    </row>
    <row r="84" spans="1:4" ht="30" x14ac:dyDescent="0.25">
      <c r="A84" s="87" t="s">
        <v>6</v>
      </c>
      <c r="B84" s="84"/>
      <c r="C84" s="84">
        <v>200</v>
      </c>
      <c r="D84" s="86">
        <v>4000000</v>
      </c>
    </row>
    <row r="85" spans="1:4" x14ac:dyDescent="0.25">
      <c r="A85" s="87" t="s">
        <v>71</v>
      </c>
      <c r="B85" s="84" t="s">
        <v>76</v>
      </c>
      <c r="C85" s="84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87" t="s">
        <v>72</v>
      </c>
      <c r="B87" s="84" t="s">
        <v>75</v>
      </c>
      <c r="C87" s="84"/>
      <c r="D87" s="86">
        <f>D88</f>
        <v>300000</v>
      </c>
    </row>
    <row r="88" spans="1:4" ht="30" x14ac:dyDescent="0.25">
      <c r="A88" s="87" t="s">
        <v>6</v>
      </c>
      <c r="B88" s="84"/>
      <c r="C88" s="84">
        <v>200</v>
      </c>
      <c r="D88" s="86">
        <v>300000</v>
      </c>
    </row>
    <row r="89" spans="1:4" ht="30" x14ac:dyDescent="0.25">
      <c r="A89" s="87" t="s">
        <v>73</v>
      </c>
      <c r="B89" s="84" t="s">
        <v>77</v>
      </c>
      <c r="C89" s="84"/>
      <c r="D89" s="86">
        <f>D91+D92+D90</f>
        <v>4660691.17</v>
      </c>
    </row>
    <row r="90" spans="1:4" ht="60" x14ac:dyDescent="0.25">
      <c r="A90" s="83" t="s">
        <v>7</v>
      </c>
      <c r="B90" s="107"/>
      <c r="C90" s="84">
        <v>100</v>
      </c>
      <c r="D90" s="86">
        <v>1710562</v>
      </c>
    </row>
    <row r="91" spans="1:4" ht="30" x14ac:dyDescent="0.25">
      <c r="A91" s="87" t="s">
        <v>6</v>
      </c>
      <c r="B91" s="84"/>
      <c r="C91" s="84">
        <v>200</v>
      </c>
      <c r="D91" s="86">
        <v>2810129.17</v>
      </c>
    </row>
    <row r="92" spans="1:4" x14ac:dyDescent="0.25">
      <c r="A92" s="87" t="s">
        <v>8</v>
      </c>
      <c r="B92" s="85"/>
      <c r="C92" s="90" t="s">
        <v>9</v>
      </c>
      <c r="D92" s="86">
        <v>140000</v>
      </c>
    </row>
    <row r="93" spans="1:4" x14ac:dyDescent="0.25">
      <c r="A93" s="87" t="s">
        <v>157</v>
      </c>
      <c r="B93" s="84" t="s">
        <v>158</v>
      </c>
      <c r="C93" s="90"/>
      <c r="D93" s="86">
        <f>D94</f>
        <v>70011.399999999994</v>
      </c>
    </row>
    <row r="94" spans="1:4" ht="30" x14ac:dyDescent="0.25">
      <c r="A94" s="87" t="s">
        <v>6</v>
      </c>
      <c r="B94" s="84"/>
      <c r="C94" s="84">
        <v>200</v>
      </c>
      <c r="D94" s="86">
        <v>70011.399999999994</v>
      </c>
    </row>
    <row r="95" spans="1:4" ht="45" x14ac:dyDescent="0.25">
      <c r="A95" s="87" t="s">
        <v>159</v>
      </c>
      <c r="B95" s="84" t="s">
        <v>160</v>
      </c>
      <c r="C95" s="90"/>
      <c r="D95" s="86">
        <f>D96</f>
        <v>929987</v>
      </c>
    </row>
    <row r="96" spans="1:4" ht="30" x14ac:dyDescent="0.25">
      <c r="A96" s="87" t="s">
        <v>6</v>
      </c>
      <c r="B96" s="84"/>
      <c r="C96" s="84">
        <v>200</v>
      </c>
      <c r="D96" s="86">
        <v>929987</v>
      </c>
    </row>
    <row r="97" spans="1:4" ht="30" x14ac:dyDescent="0.25">
      <c r="A97" s="87" t="s">
        <v>161</v>
      </c>
      <c r="B97" s="84" t="s">
        <v>162</v>
      </c>
      <c r="C97" s="90"/>
      <c r="D97" s="86">
        <v>0</v>
      </c>
    </row>
    <row r="98" spans="1:4" ht="30" x14ac:dyDescent="0.25">
      <c r="A98" s="87" t="s">
        <v>6</v>
      </c>
      <c r="B98" s="84"/>
      <c r="C98" s="84">
        <v>200</v>
      </c>
      <c r="D98" s="86">
        <v>0</v>
      </c>
    </row>
    <row r="99" spans="1:4" x14ac:dyDescent="0.25">
      <c r="A99" s="92" t="s">
        <v>33</v>
      </c>
      <c r="B99" s="85" t="s">
        <v>34</v>
      </c>
      <c r="C99" s="85"/>
      <c r="D99" s="93">
        <f>SUM(D100,D102,D106,D109,D113,D115,D118,D120,D122,D124,D126,D128,D132,D130)</f>
        <v>14665846.050000001</v>
      </c>
    </row>
    <row r="100" spans="1:4" x14ac:dyDescent="0.25">
      <c r="A100" s="83" t="s">
        <v>35</v>
      </c>
      <c r="B100" s="107" t="s">
        <v>107</v>
      </c>
      <c r="C100" s="84"/>
      <c r="D100" s="86">
        <f>D101</f>
        <v>919762</v>
      </c>
    </row>
    <row r="101" spans="1:4" ht="60" x14ac:dyDescent="0.25">
      <c r="A101" s="87" t="s">
        <v>7</v>
      </c>
      <c r="B101" s="107"/>
      <c r="C101" s="90" t="s">
        <v>11</v>
      </c>
      <c r="D101" s="86">
        <v>919762</v>
      </c>
    </row>
    <row r="102" spans="1:4" x14ac:dyDescent="0.25">
      <c r="A102" s="83" t="s">
        <v>10</v>
      </c>
      <c r="B102" s="107" t="s">
        <v>108</v>
      </c>
      <c r="C102" s="84"/>
      <c r="D102" s="86">
        <f>D103+D104+D105</f>
        <v>5498234</v>
      </c>
    </row>
    <row r="103" spans="1:4" ht="60" x14ac:dyDescent="0.25">
      <c r="A103" s="87" t="s">
        <v>7</v>
      </c>
      <c r="B103" s="85"/>
      <c r="C103" s="90" t="s">
        <v>11</v>
      </c>
      <c r="D103" s="86">
        <v>4030590</v>
      </c>
    </row>
    <row r="104" spans="1:4" ht="30" x14ac:dyDescent="0.25">
      <c r="A104" s="87" t="s">
        <v>6</v>
      </c>
      <c r="B104" s="85"/>
      <c r="C104" s="90" t="s">
        <v>12</v>
      </c>
      <c r="D104" s="86">
        <v>1348444</v>
      </c>
    </row>
    <row r="105" spans="1:4" x14ac:dyDescent="0.25">
      <c r="A105" s="87" t="s">
        <v>8</v>
      </c>
      <c r="B105" s="85"/>
      <c r="C105" s="90" t="s">
        <v>9</v>
      </c>
      <c r="D105" s="86">
        <v>119200</v>
      </c>
    </row>
    <row r="106" spans="1:4" x14ac:dyDescent="0.25">
      <c r="A106" s="83" t="s">
        <v>36</v>
      </c>
      <c r="B106" s="107" t="s">
        <v>109</v>
      </c>
      <c r="C106" s="84"/>
      <c r="D106" s="86">
        <f>D107+D108</f>
        <v>100000</v>
      </c>
    </row>
    <row r="107" spans="1:4" x14ac:dyDescent="0.25">
      <c r="A107" s="87" t="s">
        <v>8</v>
      </c>
      <c r="B107" s="85"/>
      <c r="C107" s="90" t="s">
        <v>9</v>
      </c>
      <c r="D107" s="86">
        <v>87000</v>
      </c>
    </row>
    <row r="108" spans="1:4" x14ac:dyDescent="0.25">
      <c r="A108" s="87" t="s">
        <v>5</v>
      </c>
      <c r="B108" s="85"/>
      <c r="C108" s="90" t="s">
        <v>13</v>
      </c>
      <c r="D108" s="86">
        <v>13000</v>
      </c>
    </row>
    <row r="109" spans="1:4" ht="30" x14ac:dyDescent="0.25">
      <c r="A109" s="83" t="s">
        <v>38</v>
      </c>
      <c r="B109" s="107" t="s">
        <v>110</v>
      </c>
      <c r="C109" s="84"/>
      <c r="D109" s="86">
        <f>SUM(D110:D112)</f>
        <v>6306056</v>
      </c>
    </row>
    <row r="110" spans="1:4" ht="60" x14ac:dyDescent="0.25">
      <c r="A110" s="83" t="s">
        <v>7</v>
      </c>
      <c r="B110" s="107"/>
      <c r="C110" s="84">
        <v>100</v>
      </c>
      <c r="D110" s="86">
        <v>3934956</v>
      </c>
    </row>
    <row r="111" spans="1:4" ht="30" x14ac:dyDescent="0.25">
      <c r="A111" s="87" t="s">
        <v>6</v>
      </c>
      <c r="B111" s="85"/>
      <c r="C111" s="90" t="s">
        <v>12</v>
      </c>
      <c r="D111" s="86">
        <v>2313000</v>
      </c>
    </row>
    <row r="112" spans="1:4" x14ac:dyDescent="0.25">
      <c r="A112" s="89" t="s">
        <v>8</v>
      </c>
      <c r="B112" s="85"/>
      <c r="C112" s="90" t="s">
        <v>9</v>
      </c>
      <c r="D112" s="86">
        <v>58100</v>
      </c>
    </row>
    <row r="113" spans="1:4" ht="45" x14ac:dyDescent="0.25">
      <c r="A113" s="83" t="s">
        <v>37</v>
      </c>
      <c r="B113" s="107" t="s">
        <v>111</v>
      </c>
      <c r="C113" s="84"/>
      <c r="D113" s="86">
        <f>D114</f>
        <v>182200</v>
      </c>
    </row>
    <row r="114" spans="1:4" ht="30" x14ac:dyDescent="0.25">
      <c r="A114" s="87" t="s">
        <v>6</v>
      </c>
      <c r="B114" s="107"/>
      <c r="C114" s="84">
        <v>200</v>
      </c>
      <c r="D114" s="86">
        <v>182200</v>
      </c>
    </row>
    <row r="115" spans="1:4" x14ac:dyDescent="0.25">
      <c r="A115" s="83" t="s">
        <v>39</v>
      </c>
      <c r="B115" s="108" t="s">
        <v>112</v>
      </c>
      <c r="C115" s="84"/>
      <c r="D115" s="86">
        <f>D116+D117</f>
        <v>199054.05</v>
      </c>
    </row>
    <row r="116" spans="1:4" ht="30" x14ac:dyDescent="0.25">
      <c r="A116" s="109" t="s">
        <v>6</v>
      </c>
      <c r="B116" s="108"/>
      <c r="C116" s="90" t="s">
        <v>12</v>
      </c>
      <c r="D116" s="86">
        <v>100000</v>
      </c>
    </row>
    <row r="117" spans="1:4" x14ac:dyDescent="0.25">
      <c r="A117" s="109" t="s">
        <v>8</v>
      </c>
      <c r="B117" s="108"/>
      <c r="C117" s="90" t="s">
        <v>9</v>
      </c>
      <c r="D117" s="86">
        <v>99054.05</v>
      </c>
    </row>
    <row r="118" spans="1:4" ht="66.75" customHeight="1" x14ac:dyDescent="0.25">
      <c r="A118" s="110" t="s">
        <v>127</v>
      </c>
      <c r="B118" s="108" t="s">
        <v>126</v>
      </c>
      <c r="C118" s="90"/>
      <c r="D118" s="86">
        <f>D119</f>
        <v>179004</v>
      </c>
    </row>
    <row r="119" spans="1:4" x14ac:dyDescent="0.25">
      <c r="A119" s="111" t="s">
        <v>128</v>
      </c>
      <c r="B119" s="108"/>
      <c r="C119" s="90" t="s">
        <v>125</v>
      </c>
      <c r="D119" s="86">
        <v>179004</v>
      </c>
    </row>
    <row r="120" spans="1:4" ht="30" x14ac:dyDescent="0.25">
      <c r="A120" s="112" t="s">
        <v>113</v>
      </c>
      <c r="B120" s="108" t="s">
        <v>114</v>
      </c>
      <c r="C120" s="84"/>
      <c r="D120" s="86">
        <f>D121</f>
        <v>20000</v>
      </c>
    </row>
    <row r="121" spans="1:4" ht="15.75" thickBot="1" x14ac:dyDescent="0.3">
      <c r="A121" s="109" t="s">
        <v>8</v>
      </c>
      <c r="B121" s="108"/>
      <c r="C121" s="90" t="s">
        <v>9</v>
      </c>
      <c r="D121" s="86">
        <v>20000</v>
      </c>
    </row>
    <row r="122" spans="1:4" ht="30.75" thickBot="1" x14ac:dyDescent="0.3">
      <c r="A122" s="113" t="s">
        <v>118</v>
      </c>
      <c r="B122" s="108" t="s">
        <v>117</v>
      </c>
      <c r="C122" s="84"/>
      <c r="D122" s="86">
        <f>D123</f>
        <v>320000</v>
      </c>
    </row>
    <row r="123" spans="1:4" ht="30" x14ac:dyDescent="0.25">
      <c r="A123" s="87" t="s">
        <v>6</v>
      </c>
      <c r="B123" s="108"/>
      <c r="C123" s="84">
        <v>200</v>
      </c>
      <c r="D123" s="86">
        <v>320000</v>
      </c>
    </row>
    <row r="124" spans="1:4" ht="45" x14ac:dyDescent="0.25">
      <c r="A124" s="98" t="s">
        <v>119</v>
      </c>
      <c r="B124" s="108" t="s">
        <v>120</v>
      </c>
      <c r="C124" s="84"/>
      <c r="D124" s="86">
        <f>D125</f>
        <v>565000</v>
      </c>
    </row>
    <row r="125" spans="1:4" ht="30" x14ac:dyDescent="0.25">
      <c r="A125" s="87" t="s">
        <v>6</v>
      </c>
      <c r="B125" s="108"/>
      <c r="C125" s="84">
        <v>200</v>
      </c>
      <c r="D125" s="86">
        <v>565000</v>
      </c>
    </row>
    <row r="126" spans="1:4" ht="30" x14ac:dyDescent="0.25">
      <c r="A126" s="98" t="s">
        <v>121</v>
      </c>
      <c r="B126" s="108" t="s">
        <v>122</v>
      </c>
      <c r="C126" s="90"/>
      <c r="D126" s="86">
        <f>D127</f>
        <v>123000</v>
      </c>
    </row>
    <row r="127" spans="1:4" x14ac:dyDescent="0.25">
      <c r="A127" s="83" t="s">
        <v>5</v>
      </c>
      <c r="B127" s="84"/>
      <c r="C127" s="90" t="s">
        <v>13</v>
      </c>
      <c r="D127" s="86">
        <v>123000</v>
      </c>
    </row>
    <row r="128" spans="1:4" x14ac:dyDescent="0.25">
      <c r="A128" s="83" t="s">
        <v>132</v>
      </c>
      <c r="B128" s="108" t="s">
        <v>133</v>
      </c>
      <c r="C128" s="90"/>
      <c r="D128" s="86">
        <f>D129</f>
        <v>0</v>
      </c>
    </row>
    <row r="129" spans="1:4" x14ac:dyDescent="0.25">
      <c r="A129" s="83" t="s">
        <v>135</v>
      </c>
      <c r="B129" s="84"/>
      <c r="C129" s="90" t="s">
        <v>134</v>
      </c>
      <c r="D129" s="86">
        <v>0</v>
      </c>
    </row>
    <row r="130" spans="1:4" x14ac:dyDescent="0.25">
      <c r="A130" s="83" t="s">
        <v>140</v>
      </c>
      <c r="B130" s="108" t="s">
        <v>141</v>
      </c>
      <c r="C130" s="90"/>
      <c r="D130" s="86">
        <f>D131</f>
        <v>40000</v>
      </c>
    </row>
    <row r="131" spans="1:4" ht="30" x14ac:dyDescent="0.25">
      <c r="A131" s="87" t="s">
        <v>6</v>
      </c>
      <c r="B131" s="84"/>
      <c r="C131" s="90" t="s">
        <v>12</v>
      </c>
      <c r="D131" s="86">
        <v>40000</v>
      </c>
    </row>
    <row r="132" spans="1:4" ht="30" x14ac:dyDescent="0.25">
      <c r="A132" s="114" t="s">
        <v>115</v>
      </c>
      <c r="B132" s="107" t="s">
        <v>116</v>
      </c>
      <c r="C132" s="84"/>
      <c r="D132" s="86">
        <f>D133+D134</f>
        <v>213536</v>
      </c>
    </row>
    <row r="133" spans="1:4" ht="60" x14ac:dyDescent="0.25">
      <c r="A133" s="87" t="s">
        <v>7</v>
      </c>
      <c r="B133" s="107"/>
      <c r="C133" s="90" t="s">
        <v>11</v>
      </c>
      <c r="D133" s="86">
        <v>184935</v>
      </c>
    </row>
    <row r="134" spans="1:4" ht="30" x14ac:dyDescent="0.25">
      <c r="A134" s="87" t="s">
        <v>6</v>
      </c>
      <c r="B134" s="107"/>
      <c r="C134" s="90" t="s">
        <v>12</v>
      </c>
      <c r="D134" s="86">
        <v>28601</v>
      </c>
    </row>
    <row r="135" spans="1:4" x14ac:dyDescent="0.25">
      <c r="A135" s="92" t="s">
        <v>40</v>
      </c>
      <c r="B135" s="84"/>
      <c r="C135" s="84"/>
      <c r="D135" s="93">
        <f>D8+D12+D23+D32+D37+D45+D50+D62+D70+D81+D99</f>
        <v>47506510.049999997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2019-08-21T06:31:01Z</cp:lastPrinted>
  <dcterms:created xsi:type="dcterms:W3CDTF">2016-08-16T13:35:15Z</dcterms:created>
  <dcterms:modified xsi:type="dcterms:W3CDTF">2019-08-23T05:24:44Z</dcterms:modified>
</cp:coreProperties>
</file>