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67" i="1" l="1"/>
  <c r="E41" i="1"/>
  <c r="E40" i="1" s="1"/>
  <c r="E56" i="1"/>
  <c r="E55" i="1" s="1"/>
  <c r="E31" i="1"/>
  <c r="E98" i="1" l="1"/>
  <c r="D76" i="1"/>
  <c r="D36" i="1"/>
  <c r="D32" i="1" s="1"/>
  <c r="D82" i="1"/>
  <c r="D93" i="1"/>
  <c r="D91" i="1"/>
  <c r="D89" i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67" i="1" l="1"/>
  <c r="D41" i="1"/>
  <c r="D40" i="1" s="1"/>
  <c r="D56" i="1"/>
  <c r="D55" i="1" s="1"/>
  <c r="D31" i="1"/>
  <c r="D98" i="1" l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<sst xmlns="http://schemas.openxmlformats.org/spreadsheetml/2006/main" count="173" uniqueCount="126">
  <si>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</si>
  <si>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</si>
  <si>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</si>
  <si>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</si>
  <si>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</si>
  <si>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</si>
  <si>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</si>
  <si>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</si>
  <si>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</si>
  <si>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</si>
  <si>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</si>
  <si>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</si>
  <si>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</si>
  <si>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</si>
  <si>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</si>
  <si>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</si>
  <si>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</si>
  <si>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</si>
  <si>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</si>
  <si>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</si>
  <si>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</si>
  <si>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</si>
  <si>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</si>
  <si>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</si>
  <si>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</si>
  <si>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</si>
  <si>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</si>
  <si>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</si>
  <si>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</si>
  <si>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</si>
  <si>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</si>
  <si>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</si>
  <si>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</si>
  <si>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</si>
  <si>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</si>
  <si>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</si>
  <si>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</si>
  <si>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</si>
  <si>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</si>
  <si>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</si>
  <si>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</si>
  <si>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</si>
  <si>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</si>
  <si>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</si>
  <si>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</si>
  <si>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</si>
  <si>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</si>
  <si>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</si>
  <si>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</si>
  <si>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</si>
  <si>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</si>
  <si>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</si>
  <si>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</si>
  <si>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</si>
  <si>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</si>
  <si>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</si>
  <si>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</si>
  <si>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</si>
  <si>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</si>
  <si>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</si>
  <si>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</si>
  <si>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</si>
  <si>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</si>
  <si>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</si>
  <si>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</si>
  <si>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</si>
  <si>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</si>
  <si>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</si>
  <si>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</si>
  <si>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</si>
  <si>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</si>
  <si>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</si>
  <si>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</si>
  <si>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</si>
  <si>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</si>
  <si>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</si>
  <si>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</si>
  <si>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</si>
  <si>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</si>
  <si>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</si>
  <si>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</si>
  <si>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</si>
  <si>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</si>
  <si>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</si>
  <si>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</si>
  <si>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</si>
  <si>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</si>
  <si>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</si>
  <si>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</si>
  <si>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</si>
  <si>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</si>
  <si>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</si>
  <si>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</si>
  <si>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</si>
  <si>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</si>
  <si>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</si>
  <si>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</si>
  <si>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</si>
  <si>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</si>
  <si>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</si>
  <si>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</si>
  <si>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</si>
  <si>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</si>
  <si>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</si>
  <si>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</si>
  <si>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</si>
  <si>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</si>
  <si>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</si>
  <si>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</si>
  <si>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</si>
  <si>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</si>
  <si>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</si>
  <si>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</si>
  <si>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</si>
  <si>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</si>
  <si>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</si>
  <si>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</si>
  <si>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</si>
  <si>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</si>
  <si>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</si>
  <si>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</si>
  <si>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</si>
  <si>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</si>
  <si>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</si>
  <si>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</si>
  <si>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>от  10.12.2020г.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</si>
</sst>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125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122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117</v>
      </c>
      <c r="E7" s="116" t="s">
        <v>123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121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110</v>
      </c>
      <c r="B16" s="79" t="s">
        <v>111</v>
      </c>
      <c r="C16" s="88"/>
      <c r="D16" s="91">
        <f>D17</f>
        <v>300000</v>
      </c>
      <c r="E16" s="118">
        <f>E17</f>
        <v>250000</v>
      </c>
    </row>
    <row r="17" spans="1:5" x14ac:dyDescent="0.25">
      <c r="A17" s="113" t="s">
        <v>112</v>
      </c>
      <c r="B17" s="110" t="s">
        <v>113</v>
      </c>
      <c r="C17" s="88"/>
      <c r="D17" s="84">
        <f>D18</f>
        <v>300000</v>
      </c>
      <c r="E17" s="114">
        <f>E18</f>
        <v>250000</v>
      </c>
    </row>
    <row r="18" spans="1:5" ht="31.5" x14ac:dyDescent="0.25">
      <c r="A18" s="109" t="s">
        <v>114</v>
      </c>
      <c r="B18" s="110" t="s">
        <v>115</v>
      </c>
      <c r="C18" s="88"/>
      <c r="D18" s="84">
        <f>D20</f>
        <v>300000</v>
      </c>
      <c r="E18" s="114">
        <f>E19</f>
        <v>250000</v>
      </c>
    </row>
    <row r="19" spans="1:5" ht="15.75" x14ac:dyDescent="0.25">
      <c r="A19" s="109" t="s">
        <v>116</v>
      </c>
      <c r="B19" s="110" t="s">
        <v>124</v>
      </c>
      <c r="C19" s="88"/>
      <c r="D19" s="84">
        <f>D20</f>
        <v>300000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9322571</v>
      </c>
      <c r="E48" s="115">
        <f>E49</f>
        <v>9537061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9322571</v>
      </c>
      <c r="E49" s="111">
        <f>E50</f>
        <v>9537061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9322571</v>
      </c>
      <c r="E50" s="111">
        <f>SUM(E51+E53)</f>
        <v>9537061</v>
      </c>
    </row>
    <row r="51" spans="1:5" x14ac:dyDescent="0.25">
      <c r="A51" s="81" t="s">
        <v>28</v>
      </c>
      <c r="B51" s="82" t="s">
        <v>118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4135510</v>
      </c>
      <c r="E53" s="111">
        <f>E54</f>
        <v>4350000</v>
      </c>
    </row>
    <row r="54" spans="1:5" ht="30" x14ac:dyDescent="0.25">
      <c r="A54" s="85" t="s">
        <v>6</v>
      </c>
      <c r="B54" s="82"/>
      <c r="C54" s="82">
        <v>200</v>
      </c>
      <c r="D54" s="84">
        <v>4135510</v>
      </c>
      <c r="E54" s="111">
        <v>4350000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1487090</v>
      </c>
      <c r="E55" s="115">
        <f>E56</f>
        <v>1117670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1487090</v>
      </c>
      <c r="E56" s="111">
        <f>E57+E59+E61+E63</f>
        <v>1117670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1172090</v>
      </c>
      <c r="E63" s="111">
        <f>E65+E66+E64</f>
        <v>802670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695013</v>
      </c>
    </row>
    <row r="65" spans="1:5" ht="30" x14ac:dyDescent="0.25">
      <c r="A65" s="85" t="s">
        <v>6</v>
      </c>
      <c r="B65" s="82"/>
      <c r="C65" s="82">
        <v>200</v>
      </c>
      <c r="D65" s="84">
        <v>235077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8120450</v>
      </c>
      <c r="E67" s="115">
        <f>SUM(E68,E70,E74,E76,E80,E82,E85,E87,E89,E91,E93,E95)</f>
        <v>5888434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1023929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1023929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4199447</v>
      </c>
      <c r="E70" s="111">
        <f>E71+E72+E73</f>
        <v>2365953</v>
      </c>
    </row>
    <row r="71" spans="1:5" ht="75" x14ac:dyDescent="0.25">
      <c r="A71" s="85" t="s">
        <v>7</v>
      </c>
      <c r="B71" s="83"/>
      <c r="C71" s="88" t="s">
        <v>11</v>
      </c>
      <c r="D71" s="84">
        <v>3641356</v>
      </c>
      <c r="E71" s="111">
        <v>2030590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310163</v>
      </c>
    </row>
    <row r="73" spans="1:5" x14ac:dyDescent="0.25">
      <c r="A73" s="85" t="s">
        <v>8</v>
      </c>
      <c r="B73" s="83"/>
      <c r="C73" s="88" t="s">
        <v>9</v>
      </c>
      <c r="D73" s="84">
        <v>55200</v>
      </c>
      <c r="E73" s="111">
        <v>25200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2015729</v>
      </c>
      <c r="E76" s="111">
        <f>SUM(E77:E79)</f>
        <v>1715729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1273029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30000</v>
      </c>
      <c r="E79" s="111">
        <v>30000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119</v>
      </c>
      <c r="B85" s="102" t="s">
        <v>120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152000</v>
      </c>
      <c r="E93" s="111">
        <f>E94</f>
        <v>152000</v>
      </c>
    </row>
    <row r="94" spans="1:5" x14ac:dyDescent="0.25">
      <c r="A94" s="81" t="s">
        <v>5</v>
      </c>
      <c r="B94" s="82"/>
      <c r="C94" s="88" t="s">
        <v>13</v>
      </c>
      <c r="D94" s="84">
        <v>152000</v>
      </c>
      <c r="E94" s="111">
        <v>152000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240941</v>
      </c>
      <c r="E95" s="111">
        <f>E96+E97</f>
        <v>249837</v>
      </c>
    </row>
    <row r="96" spans="1:5" ht="75" x14ac:dyDescent="0.25">
      <c r="A96" s="85" t="s">
        <v>7</v>
      </c>
      <c r="B96" s="101"/>
      <c r="C96" s="88" t="s">
        <v>11</v>
      </c>
      <c r="D96" s="84">
        <v>240941</v>
      </c>
      <c r="E96" s="111">
        <v>249837</v>
      </c>
    </row>
    <row r="97" spans="1:5" ht="30" x14ac:dyDescent="0.25">
      <c r="A97" s="85" t="s">
        <v>6</v>
      </c>
      <c r="B97" s="101"/>
      <c r="C97" s="88" t="s">
        <v>12</v>
      </c>
      <c r="D97" s="84">
        <v>0</v>
      </c>
      <c r="E97" s="111">
        <v>0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20635430</v>
      </c>
      <c r="E98" s="115">
        <f>E8+E12+E21+E26+E31+E40+E48+E55+E67+E16</f>
        <v>17995096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2020-12-09T07:15:11Z</cp:lastPrinted>
  <dcterms:created xsi:type="dcterms:W3CDTF">2016-08-16T13:35:15Z</dcterms:created>
  <dcterms:modified xsi:type="dcterms:W3CDTF">2020-12-11T08:14:52Z</dcterms:modified>
</cp:coreProperties>
</file>