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9" activeTab="21"/>
  </bookViews>
  <sheets>
    <sheet name="Мелиораторов 26" sheetId="1" r:id="rId1"/>
    <sheet name="Мелиораторов 23" sheetId="2" r:id="rId2"/>
    <sheet name="Мелиораторов 22" sheetId="3" r:id="rId3"/>
    <sheet name="Мелиораторов 21" sheetId="4" r:id="rId4"/>
    <sheet name="Мелиораторов 19" sheetId="5" r:id="rId5"/>
    <sheet name="Мелиораторов 17" sheetId="6" r:id="rId6"/>
    <sheet name="Мелиораторов 15" sheetId="7" r:id="rId7"/>
    <sheet name="Мелиораторов 7а" sheetId="8" r:id="rId8"/>
    <sheet name="Мелиораторов 5а" sheetId="9" r:id="rId9"/>
    <sheet name="Мелиораторов 3а" sheetId="10" r:id="rId10"/>
    <sheet name="Мелиораторв 1а" sheetId="11" r:id="rId11"/>
    <sheet name="Фрунзенская 9" sheetId="12" r:id="rId12"/>
    <sheet name="Фрунзенская 8 " sheetId="13" r:id="rId13"/>
    <sheet name="Фрунзенская 7" sheetId="14" r:id="rId14"/>
    <sheet name="Фрунзенская 6" sheetId="15" r:id="rId15"/>
    <sheet name="Фрунзенская 5" sheetId="16" r:id="rId16"/>
    <sheet name="Фрунзенская 4а" sheetId="17" r:id="rId17"/>
    <sheet name="Ишня-14,37" sheetId="18" r:id="rId18"/>
    <sheet name="Тариф Мелиораторов 7а-14" sheetId="19" r:id="rId19"/>
    <sheet name="Тариф Мелиораторов " sheetId="20" r:id="rId20"/>
    <sheet name="Тариф Мелиораторов 5а-12,09" sheetId="21" r:id="rId21"/>
    <sheet name="Тариф Фрунзенская 8 -11,83" sheetId="22" r:id="rId22"/>
  </sheets>
  <externalReferences>
    <externalReference r:id="rId23"/>
  </externalReferences>
  <calcPr calcId="152511"/>
</workbook>
</file>

<file path=xl/calcChain.xml><?xml version="1.0" encoding="utf-8"?>
<calcChain xmlns="http://schemas.openxmlformats.org/spreadsheetml/2006/main">
  <c r="F16" i="17" l="1"/>
  <c r="F27" i="17" s="1"/>
  <c r="F29" i="17" s="1"/>
  <c r="I12" i="17"/>
  <c r="F16" i="16"/>
  <c r="F27" i="16" s="1"/>
  <c r="F29" i="16" s="1"/>
  <c r="I12" i="16"/>
  <c r="D11" i="16"/>
  <c r="D10" i="16"/>
  <c r="C5" i="16"/>
  <c r="F16" i="15"/>
  <c r="F27" i="15" s="1"/>
  <c r="F29" i="15" s="1"/>
  <c r="I12" i="15"/>
  <c r="D11" i="15"/>
  <c r="D10" i="15"/>
  <c r="C5" i="15"/>
  <c r="F16" i="14"/>
  <c r="F27" i="14" s="1"/>
  <c r="F29" i="14" s="1"/>
  <c r="I12" i="14"/>
  <c r="D11" i="14"/>
  <c r="D10" i="14"/>
  <c r="C5" i="14"/>
  <c r="F16" i="13"/>
  <c r="F27" i="13" s="1"/>
  <c r="F29" i="13" s="1"/>
  <c r="I12" i="13"/>
  <c r="D11" i="13"/>
  <c r="D10" i="13"/>
  <c r="C5" i="13"/>
  <c r="F16" i="12"/>
  <c r="F27" i="12" s="1"/>
  <c r="F29" i="12" s="1"/>
  <c r="I12" i="12"/>
  <c r="D11" i="12"/>
  <c r="D10" i="12"/>
  <c r="C5" i="12"/>
  <c r="F27" i="11"/>
  <c r="F29" i="11" s="1"/>
  <c r="F16" i="11"/>
  <c r="I12" i="11"/>
  <c r="D11" i="11"/>
  <c r="D10" i="11"/>
  <c r="C5" i="11"/>
  <c r="F16" i="10"/>
  <c r="F27" i="10" s="1"/>
  <c r="F29" i="10" s="1"/>
  <c r="I12" i="10"/>
  <c r="D11" i="10"/>
  <c r="D10" i="10"/>
  <c r="C5" i="10"/>
  <c r="F27" i="9"/>
  <c r="F29" i="9" s="1"/>
  <c r="F16" i="9"/>
  <c r="I12" i="9"/>
  <c r="D11" i="9"/>
  <c r="D10" i="9"/>
  <c r="C5" i="9"/>
  <c r="F16" i="8"/>
  <c r="F27" i="8" s="1"/>
  <c r="F29" i="8" s="1"/>
  <c r="I12" i="8"/>
  <c r="D11" i="8"/>
  <c r="D10" i="8"/>
  <c r="C5" i="8"/>
  <c r="F16" i="7"/>
  <c r="F27" i="7" s="1"/>
  <c r="F29" i="7" s="1"/>
  <c r="I12" i="7"/>
  <c r="D11" i="7"/>
  <c r="D10" i="7"/>
  <c r="C5" i="7"/>
  <c r="F16" i="6"/>
  <c r="F27" i="6" s="1"/>
  <c r="F29" i="6" s="1"/>
  <c r="I12" i="6"/>
  <c r="D11" i="6"/>
  <c r="D10" i="6"/>
  <c r="C5" i="6"/>
  <c r="F16" i="5"/>
  <c r="F27" i="5" s="1"/>
  <c r="F29" i="5" s="1"/>
  <c r="I12" i="5"/>
  <c r="D11" i="5"/>
  <c r="D10" i="5"/>
  <c r="C5" i="5"/>
  <c r="F16" i="4"/>
  <c r="F27" i="4" s="1"/>
  <c r="F29" i="4" s="1"/>
  <c r="I12" i="4"/>
  <c r="D11" i="4"/>
  <c r="D10" i="4"/>
  <c r="C5" i="4"/>
  <c r="F16" i="3"/>
  <c r="F27" i="3" s="1"/>
  <c r="F29" i="3" s="1"/>
  <c r="I12" i="3"/>
  <c r="D11" i="3"/>
  <c r="D10" i="3"/>
  <c r="C5" i="3"/>
  <c r="F16" i="2"/>
  <c r="F27" i="2" s="1"/>
  <c r="F29" i="2" s="1"/>
  <c r="I12" i="2"/>
  <c r="D11" i="2"/>
  <c r="D10" i="2"/>
  <c r="C5" i="2"/>
  <c r="F16" i="1"/>
  <c r="F27" i="1" s="1"/>
  <c r="F29" i="1" s="1"/>
  <c r="I12" i="1"/>
  <c r="D11" i="1"/>
  <c r="D10" i="1"/>
  <c r="C5" i="1"/>
</calcChain>
</file>

<file path=xl/sharedStrings.xml><?xml version="1.0" encoding="utf-8"?>
<sst xmlns="http://schemas.openxmlformats.org/spreadsheetml/2006/main" count="2085" uniqueCount="436">
  <si>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</si>
  <si>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</si>
  <si>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Управляющей компании ООО "УК Тест-А"</t>
  </si>
  <si>
    <t>по адресу:</t>
  </si>
  <si>
    <t>п.Ишня, ул. Мелиораторов, дом 26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</si>
  <si>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</si>
  <si>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</si>
  <si>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</si>
  <si>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</si>
  <si>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</si>
  <si>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</si>
  <si>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</si>
  <si>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</si>
  <si>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</si>
  <si>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</si>
  <si>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</si>
  <si>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</si>
  <si>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</si>
  <si>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</si>
  <si>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</si>
  <si>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Акты выполнных работ</t>
  </si>
  <si>
    <t>Заявка, кв.</t>
  </si>
  <si>
    <t>Сумма,руб</t>
  </si>
  <si>
    <t>1.</t>
  </si>
  <si>
    <t>Техническое обслуживание и непредвиденный ремонт конструктивных элементов зданий</t>
  </si>
  <si>
    <t>Пуско-наладочные работы по запуску отопления</t>
  </si>
  <si>
    <t>теплоизоляция труб отопления; установка входных дверей с доводчиком;</t>
  </si>
  <si>
    <t>Теплоизоляция труб отопления в подвале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</si>
  <si>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</si>
  <si>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</si>
  <si>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>161 т/р</t>
  </si>
  <si>
    <t>Демонтаж ст.двери и установка метал. двери с доводчиком</t>
  </si>
  <si>
    <t>2й подъезд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</si>
  <si>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</si>
  <si>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</si>
  <si>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>162 т/р</t>
  </si>
  <si>
    <t>1й подъезд</t>
  </si>
  <si>
    <t>- горячего водоснабжения</t>
  </si>
  <si>
    <t>Закрепление светильника, замена лампочки (1 шт.)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</si>
  <si>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</si>
  <si>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</si>
  <si>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Ремонт патрона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</si>
  <si>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</si>
  <si>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</si>
  <si>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Уборка подъездов - август</t>
  </si>
  <si>
    <t>- газового оборудования</t>
  </si>
  <si>
    <t>осмотр и устранение неполадок (договор с Яроблгаз)</t>
  </si>
  <si>
    <t>Устранение течи в стояке ГВС ( сварочные работы)</t>
  </si>
  <si>
    <t>Содержание и благоустройство домового хозяйства, всего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</si>
  <si>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</si>
  <si>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 xml:space="preserve">Запуск отопления </t>
  </si>
  <si>
    <t xml:space="preserve">Ремонт отопительного прибора 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</si>
  <si>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</si>
  <si>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</si>
  <si>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Ремонт патрона, замена лампочки</t>
  </si>
  <si>
    <t>Услуги МУП «РЦ» и паспортный стол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</si>
  <si>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</si>
  <si>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Уборка подъездов - сентябрь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</si>
  <si>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</si>
  <si>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</si>
  <si>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1298 п/з</t>
  </si>
  <si>
    <t>Замена шарового крана</t>
  </si>
  <si>
    <t>ИТОГО за содержание и ремонт:</t>
  </si>
  <si>
    <t>Замена крана в подвале и в квартире на стояке ГВС</t>
  </si>
  <si>
    <t>Вывоз ТБО (ООО «МЭТР»)</t>
  </si>
  <si>
    <t>1,65 за кв.м. с площади</t>
  </si>
  <si>
    <t xml:space="preserve">Уборка подъездов - октябрь </t>
  </si>
  <si>
    <t>Итого:</t>
  </si>
  <si>
    <t>Акт осмотра стояков ХВС и ГВС</t>
  </si>
  <si>
    <t>Замена стояков ХВС и ГВС</t>
  </si>
  <si>
    <t>Просроченная задолженность населения за 3 месяца и более: квартиры №</t>
  </si>
  <si>
    <t>Уборка подъездов - ноябрь</t>
  </si>
  <si>
    <t>Справочно: общая задолженность населения по оплате коммуналных услуг</t>
  </si>
  <si>
    <t xml:space="preserve">Ремонт патрона, замена лампочки </t>
  </si>
  <si>
    <t>Уборка подъездов - декабрь</t>
  </si>
  <si>
    <t>Управляющая компания ООО "УК ТЕСТ-А"</t>
  </si>
  <si>
    <t xml:space="preserve">Акт осмотра технич. состояния вентканалов </t>
  </si>
  <si>
    <t xml:space="preserve">план </t>
  </si>
  <si>
    <t>Чистка снега механическим спосбом</t>
  </si>
  <si>
    <t>6 раз</t>
  </si>
  <si>
    <t>Проведение плановых осмотров</t>
  </si>
  <si>
    <t>2 раза в год, весна-осень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</si>
  <si>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</si>
  <si>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</si>
  <si>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t>май-июнь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</si>
  <si>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1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</si>
  <si>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t>по мере необходимости</t>
  </si>
  <si>
    <t>август-сентябрь</t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</si>
  <si>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</si>
  <si>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</si>
  <si>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</si>
  <si>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</si>
  <si>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t>Прочистка  системы  внутреннего водостока от засорения</t>
  </si>
  <si>
    <t>по  мере  выявления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</si>
  <si>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</si>
  <si>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</si>
  <si>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Прочистка дымовентиляционных каналов</t>
  </si>
  <si>
    <t xml:space="preserve">Очистка кровли от  снега и наледи         </t>
  </si>
  <si>
    <t>в  зимний период по  необходимости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</si>
  <si>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</si>
  <si>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</si>
  <si>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</si>
  <si>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</si>
  <si>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</si>
  <si>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</si>
  <si>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</si>
  <si>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</si>
  <si>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 xml:space="preserve">Уборка контейнерных площадок, вывоз ТБО       </t>
  </si>
  <si>
    <t>ООО МЭТР</t>
  </si>
  <si>
    <t>п.Ишня, ул. Мелиораторов, дом 23</t>
  </si>
  <si>
    <t>128 т/р</t>
  </si>
  <si>
    <t>Очистка кровли от наледи</t>
  </si>
  <si>
    <t>Установка почтовых ящиков в подъезде; замена светильников в подъезде; штукатурка стены в подъезде; установка входной двери с доводчиком;</t>
  </si>
  <si>
    <t>Протяжка контактов, проверка проводки</t>
  </si>
  <si>
    <t>413 т/р</t>
  </si>
  <si>
    <t xml:space="preserve">Установка почтовых ящиков </t>
  </si>
  <si>
    <t>1й,2й подъезд</t>
  </si>
  <si>
    <t>Установка светильника (2 шт.)</t>
  </si>
  <si>
    <t>Установка светильника (1 шт.)</t>
  </si>
  <si>
    <t xml:space="preserve">Акт осмотра энергосбережения МКД, замена лампочки </t>
  </si>
  <si>
    <t xml:space="preserve">Перегонка сгона на подводке к радиатору отопления </t>
  </si>
  <si>
    <t>Замена лампочки на 2-ом этаже</t>
  </si>
  <si>
    <t>Замена лампочки на 1-ом этаже</t>
  </si>
  <si>
    <t xml:space="preserve">Замена лампочки </t>
  </si>
  <si>
    <t xml:space="preserve">Засор канализации </t>
  </si>
  <si>
    <t>1653 т/р</t>
  </si>
  <si>
    <t>Просроченная задолженность населения за 3 месяца и более: квартиры</t>
  </si>
  <si>
    <t>п.Ишня, ул. Мелиораторов, дом 22</t>
  </si>
  <si>
    <t>338 т/р</t>
  </si>
  <si>
    <t xml:space="preserve">Демонтаж старой двери и установка метал.двери с доводчиком </t>
  </si>
  <si>
    <t>Установка почтовых ящиков в подъезде; штукатурка стены в подъезде; установка входной двери с доводчиком;</t>
  </si>
  <si>
    <t>Установка светильника (плафон)</t>
  </si>
  <si>
    <t>Замена лампочки (1 шт.)</t>
  </si>
  <si>
    <t>Прокладка проводки, установка выключателя, замена лампочки                      (1 шт.)</t>
  </si>
  <si>
    <t>Ремонт соединения лежака канализации</t>
  </si>
  <si>
    <t>Замена лампочки в подъезде</t>
  </si>
  <si>
    <t xml:space="preserve">Штукатурка стены  у электрощитка </t>
  </si>
  <si>
    <t>Замена лампочек на 1-ом этаже</t>
  </si>
  <si>
    <t>1557 т/р</t>
  </si>
  <si>
    <t>Уборка подъездов -декабрь</t>
  </si>
  <si>
    <t>п.Ишня, ул. Мелиораторов, дом 21</t>
  </si>
  <si>
    <t>148 т/р</t>
  </si>
  <si>
    <t>Установка почтовых ящиков</t>
  </si>
  <si>
    <t>Установка почтовых ящиков подъезде; установка двери с доводчиком в подъезде;</t>
  </si>
  <si>
    <t>334 т/р</t>
  </si>
  <si>
    <t>Демонтаж старой двери и установка метал. двери с доводчиком</t>
  </si>
  <si>
    <t>Перемотка льна</t>
  </si>
  <si>
    <t xml:space="preserve">Замена канализационной трубы </t>
  </si>
  <si>
    <t>Ревизия проводки</t>
  </si>
  <si>
    <t xml:space="preserve">Акт осмотра вентканалов </t>
  </si>
  <si>
    <t>Прочистка вентканала</t>
  </si>
  <si>
    <t>853 п/з</t>
  </si>
  <si>
    <t xml:space="preserve">Переборка сгона на подводке к радиатору отопления </t>
  </si>
  <si>
    <t xml:space="preserve">Протяжка контактов </t>
  </si>
  <si>
    <t xml:space="preserve">Ремонт отопительной системы </t>
  </si>
  <si>
    <t>Замена лампочки (2 шт.)</t>
  </si>
  <si>
    <t>1654 т/р</t>
  </si>
  <si>
    <t>п.Ишня, ул. Мелиораторов, дом 19</t>
  </si>
  <si>
    <t>Закрепление двери</t>
  </si>
  <si>
    <t>Установка входной двери в подъезде; ремонт двери;</t>
  </si>
  <si>
    <t>Ремонт электропроводки</t>
  </si>
  <si>
    <t>340 т/р</t>
  </si>
  <si>
    <t>Уборка снега с крыши, сбив сосулек (Вышка)</t>
  </si>
  <si>
    <t>333 т/р</t>
  </si>
  <si>
    <t>Уборка подъездов  -сентябрь</t>
  </si>
  <si>
    <t>Акт осмотра (не грелись батареи)</t>
  </si>
  <si>
    <t>1657 т/р</t>
  </si>
  <si>
    <t>Очиcтка кровли от снега</t>
  </si>
  <si>
    <t>2,9,11</t>
  </si>
  <si>
    <t>п.Ишня, ул. Мелиораторов, дом 17</t>
  </si>
  <si>
    <t>129 т/р</t>
  </si>
  <si>
    <t>Очистка кровли от снега перед подъездом</t>
  </si>
  <si>
    <t>Установка доводчика на входную дверь в подъезде;</t>
  </si>
  <si>
    <t>253 т/р</t>
  </si>
  <si>
    <t>Демонтаж старой двери и установка метал. двери с  доводчиком</t>
  </si>
  <si>
    <t>Герметизация трубопроводов канализации лежака</t>
  </si>
  <si>
    <t>339 т/р</t>
  </si>
  <si>
    <t>Очистка крыш от наледи и снега(Вышка)</t>
  </si>
  <si>
    <t>366 т/р</t>
  </si>
  <si>
    <t>Устранение протечки подключения к радиатору</t>
  </si>
  <si>
    <t>Осмотр батареи ГВС</t>
  </si>
  <si>
    <t xml:space="preserve">Уборка подъездов - декабрь </t>
  </si>
  <si>
    <r>
      <rPr>
        <b/>
        <sz val="10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0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</si>
  <si>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r>
      <rPr>
        <b/>
        <sz val="10"/>
        <rFont val="Times New Roman"/>
        <family val="1"/>
        <charset val="204"/>
      </rPr>
      <t>Обслуживание теплосетей:</t>
    </r>
    <r>
      <rPr>
        <sz val="10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</si>
  <si>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r>
      <rPr>
        <b/>
        <sz val="10"/>
        <rFont val="Times New Roman"/>
        <family val="1"/>
        <charset val="204"/>
      </rPr>
      <t>Обслуживание электросетей</t>
    </r>
    <r>
      <rPr>
        <sz val="10"/>
        <rFont val="Times New Roman"/>
        <family val="1"/>
        <charset val="204"/>
      </rPr>
      <t>: 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</si>
  <si>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t>п.Ишня, ул. Мелиораторов, дом 15</t>
  </si>
  <si>
    <t>252 т/р</t>
  </si>
  <si>
    <t>замена подъездной двери; установка штакетника в полисаднике; ремонт отмостки;отделочные работы  дверных откосов;</t>
  </si>
  <si>
    <t>Установка датчика движения, замена лампочк (1 шт.)</t>
  </si>
  <si>
    <t>549 т/р</t>
  </si>
  <si>
    <t>Отделочные работы входных дверей</t>
  </si>
  <si>
    <t xml:space="preserve">Установка датчика движения </t>
  </si>
  <si>
    <t>Замена хомута ХВС стояка</t>
  </si>
  <si>
    <t>Замена 2х стояков ХВС</t>
  </si>
  <si>
    <t>2,5,7</t>
  </si>
  <si>
    <t xml:space="preserve">Установка забора </t>
  </si>
  <si>
    <t xml:space="preserve">Ремонт отмостки </t>
  </si>
  <si>
    <t>195 п/з</t>
  </si>
  <si>
    <t xml:space="preserve">Установка счетчика ХВС </t>
  </si>
  <si>
    <t>п.Ишня, ул. Мелиораторов, дом 7а</t>
  </si>
  <si>
    <t>до.обслуж.</t>
  </si>
  <si>
    <t>Прочистка лежака канализации</t>
  </si>
  <si>
    <t>Установка лавочек; установка входных дверей; отделочные работы откосов; установка штакетника палисадника;</t>
  </si>
  <si>
    <t>123 т/р</t>
  </si>
  <si>
    <t>Очистка кровли от снега и наледи(вышка)</t>
  </si>
  <si>
    <t>Акт осмотра канализации</t>
  </si>
  <si>
    <t>Прочистка стояка канализации</t>
  </si>
  <si>
    <t>т/р</t>
  </si>
  <si>
    <t xml:space="preserve">Демонтаж старых дверей и установка метал. дверей+довод. </t>
  </si>
  <si>
    <t>552 т/р</t>
  </si>
  <si>
    <t xml:space="preserve">Отделочные работы  дверных откосов </t>
  </si>
  <si>
    <t>1й,2й и 3й подъезд</t>
  </si>
  <si>
    <t>Акт осмотра освещения</t>
  </si>
  <si>
    <t>639 т/р</t>
  </si>
  <si>
    <t xml:space="preserve">Установка лавочек </t>
  </si>
  <si>
    <t>Уборка подъездов - июнь</t>
  </si>
  <si>
    <t>Уборка подъездов - июль</t>
  </si>
  <si>
    <t xml:space="preserve">Прочистка канализационной трубы в квартире </t>
  </si>
  <si>
    <t>Замена лампочки на 1-ои этаже</t>
  </si>
  <si>
    <t>966 т/р</t>
  </si>
  <si>
    <t>Установка заборов (палисадник)</t>
  </si>
  <si>
    <t xml:space="preserve">Уборка подъездов - август </t>
  </si>
  <si>
    <t>Осмотр трубы ХВС</t>
  </si>
  <si>
    <t>Замена вставок МРСК</t>
  </si>
  <si>
    <t>3,7,9,17</t>
  </si>
  <si>
    <t xml:space="preserve">Проверка счетчика </t>
  </si>
  <si>
    <t>Замена лежака ХВС</t>
  </si>
  <si>
    <t>1318 п/з</t>
  </si>
  <si>
    <t>Замена счетчика</t>
  </si>
  <si>
    <t>1413 п/з</t>
  </si>
  <si>
    <t>Установка счетчика ХВС</t>
  </si>
  <si>
    <t>1437 п/з</t>
  </si>
  <si>
    <t>Прочистка лежака канализации  в кв.</t>
  </si>
  <si>
    <t xml:space="preserve"> </t>
  </si>
  <si>
    <t>Прочистка канализации</t>
  </si>
  <si>
    <t>Ремонт проводки, замена лампочки,патрона</t>
  </si>
  <si>
    <t>Прочистка лежака канализации(работа "кротом")</t>
  </si>
  <si>
    <t>п.Ишня, ул. Мелиораторов, дом 5а</t>
  </si>
  <si>
    <t xml:space="preserve">Акт осмотра кровли </t>
  </si>
  <si>
    <t>Установка подъездных дверей; отделочные работы откосов;</t>
  </si>
  <si>
    <t>407 т/р</t>
  </si>
  <si>
    <t>Проверка вентканалов</t>
  </si>
  <si>
    <t>Демонтаж ст. дверей и установка метал. дверей с доводчиками</t>
  </si>
  <si>
    <t>1й, 2й и 3й подъезд</t>
  </si>
  <si>
    <t>548 т/р</t>
  </si>
  <si>
    <t xml:space="preserve">Отделочные работы откосов </t>
  </si>
  <si>
    <t xml:space="preserve">Промывка канализации лежака в доме </t>
  </si>
  <si>
    <t>2й и 3й подъезд</t>
  </si>
  <si>
    <t>Осмотр канализации</t>
  </si>
  <si>
    <t>Прочистка канализации с колодца</t>
  </si>
  <si>
    <t>Прочистка лежака и стояка канализации</t>
  </si>
  <si>
    <t>Прочистка канализации в кв.</t>
  </si>
  <si>
    <t>2,3,4,5,8,14</t>
  </si>
  <si>
    <t xml:space="preserve">Прочистка канализационного стояка в ванной </t>
  </si>
  <si>
    <t>б/н</t>
  </si>
  <si>
    <t>Замена вводного автомата 32А</t>
  </si>
  <si>
    <t>п.Ишня, ул. Мелиораторов, дом 3а</t>
  </si>
  <si>
    <t>Прочистка вентканалов</t>
  </si>
  <si>
    <t>установка дверей в подъезды; ремонт кровли; установка урн;</t>
  </si>
  <si>
    <t>122 т/р</t>
  </si>
  <si>
    <t>Очистка кровли от снега и наледи</t>
  </si>
  <si>
    <t>409 т/р</t>
  </si>
  <si>
    <t>Акт осмотра вентканалов</t>
  </si>
  <si>
    <t xml:space="preserve">Демонтаж ст. дверей и установка метал. дверей с доводчиками. </t>
  </si>
  <si>
    <t>Ремонт проводки</t>
  </si>
  <si>
    <t xml:space="preserve">Уборка подъездов  - июнь </t>
  </si>
  <si>
    <t xml:space="preserve">Уборка подъездов  - июль </t>
  </si>
  <si>
    <t xml:space="preserve">Прочистка лежака канализации </t>
  </si>
  <si>
    <t>Услуги электрика</t>
  </si>
  <si>
    <t>Уборка подъезов - сентябрь</t>
  </si>
  <si>
    <t>1294 т/р</t>
  </si>
  <si>
    <t>Осмотр инженерных коммуникаций</t>
  </si>
  <si>
    <t>1296 п/з</t>
  </si>
  <si>
    <t>Прочистка  канализации, замена гофры унитаза</t>
  </si>
  <si>
    <t>1414 п/з</t>
  </si>
  <si>
    <t>п.Ишня, ул. Мелиораторов, дом 1а</t>
  </si>
  <si>
    <t>Акт осмотра кровли</t>
  </si>
  <si>
    <t>Установка двери с доводчиком в подъезде; замена оконных блоков на ПВХ; ремонт кровли;</t>
  </si>
  <si>
    <t>380 т/р</t>
  </si>
  <si>
    <t>Установка входной двери</t>
  </si>
  <si>
    <t>Акт залива жилого помещения №4</t>
  </si>
  <si>
    <t>Акт залива жилого помещения №6</t>
  </si>
  <si>
    <t>406 т/р</t>
  </si>
  <si>
    <t xml:space="preserve">Акт осмотра окон </t>
  </si>
  <si>
    <t>1,2,3 подъезд</t>
  </si>
  <si>
    <t>Уборка подъездов  - июнь</t>
  </si>
  <si>
    <t xml:space="preserve">Акт осмотра энергоснабжения МКД </t>
  </si>
  <si>
    <t xml:space="preserve">Замена лампочки на 1-ом этаже </t>
  </si>
  <si>
    <t>Замена лампочки (2шт.)</t>
  </si>
  <si>
    <t>Акт осмотра крыши</t>
  </si>
  <si>
    <t>Ремонт соединения ХВС</t>
  </si>
  <si>
    <t>Осмотр  квартиры (течь с потолка)</t>
  </si>
  <si>
    <t xml:space="preserve">Промазка швов </t>
  </si>
  <si>
    <t>1580 т/р</t>
  </si>
  <si>
    <t>Штукатурка откосов окон</t>
  </si>
  <si>
    <t>Замена оконных блоков на ПВХ в подъездах</t>
  </si>
  <si>
    <t>п.Ишня, ул. Фрунзенская, дом 9</t>
  </si>
  <si>
    <t>договор обслуживания с 01.10.15.</t>
  </si>
  <si>
    <t>46 т/р</t>
  </si>
  <si>
    <t>Теплоизоляция отопительной системы в подвале</t>
  </si>
  <si>
    <t>Подсыпка и цементирование дефектного участка отмостки; теплоизоляция труб отопления; регулировка доводчика на входной двери;</t>
  </si>
  <si>
    <t>Удаление воздуха из системы ГВС</t>
  </si>
  <si>
    <t>Установка хомута на трубопровод отопления</t>
  </si>
  <si>
    <t>Акт осмотра счетчика ХВС</t>
  </si>
  <si>
    <t>Замена лампочек (1шт.), ремонт выклюателя</t>
  </si>
  <si>
    <t>Замена лампочки (1шт.)</t>
  </si>
  <si>
    <t>Замена лампочки</t>
  </si>
  <si>
    <t>Регулировка доводчика</t>
  </si>
  <si>
    <t>Подсыпка и цементирование дефектного участка отмостки</t>
  </si>
  <si>
    <t>Акт осмотра крана в ванной</t>
  </si>
  <si>
    <t>Прочистка канализационного лежака</t>
  </si>
  <si>
    <t>482 п/з</t>
  </si>
  <si>
    <t>Замена проводки,установка патрона и лампочки (1 шт.)</t>
  </si>
  <si>
    <t>Ремонт патрона светильника</t>
  </si>
  <si>
    <t>Замена лампочки  2й этаж</t>
  </si>
  <si>
    <t>Замена лампочки 1й этаж</t>
  </si>
  <si>
    <t>4,6,20</t>
  </si>
  <si>
    <t xml:space="preserve">Разгерметизация сливной гофры </t>
  </si>
  <si>
    <t>925 п/з</t>
  </si>
  <si>
    <t xml:space="preserve">Регулировка арматуры сливного бочка </t>
  </si>
  <si>
    <t>Замена патрона, замена лампочки</t>
  </si>
  <si>
    <t xml:space="preserve">Прочистка канализации </t>
  </si>
  <si>
    <t xml:space="preserve">Акт осмотра (течи не обнаружено) </t>
  </si>
  <si>
    <t>Установка шарового крана</t>
  </si>
  <si>
    <t>Осмотр стены в подъезде</t>
  </si>
  <si>
    <t>Прочистка  стояка канализации</t>
  </si>
  <si>
    <t>п.Ишня, ул. Фрунзенская, дом 8</t>
  </si>
  <si>
    <t>теплоизоляция труб отопления;</t>
  </si>
  <si>
    <t>1408 п/з</t>
  </si>
  <si>
    <t>Замена счетчика ХВС и ГВС</t>
  </si>
  <si>
    <t>Установка заглушки на трубе ГВС</t>
  </si>
  <si>
    <t>185 п/з</t>
  </si>
  <si>
    <t>192 п/з</t>
  </si>
  <si>
    <t>Замена фитинга на лежаке ХВС в квартире</t>
  </si>
  <si>
    <t>мерроприятия по подготовке к зимнему периоду</t>
  </si>
  <si>
    <t>план</t>
  </si>
  <si>
    <t>п.Ишня, ул. Фрунзенская, дом 7</t>
  </si>
  <si>
    <t>Установка двери с доводчиком в подъезде; теплоизоляция труб отопления; демонтаж и монтаж вентканала; ремонт кровли;</t>
  </si>
  <si>
    <t>Удаление воздуха из системы отопления</t>
  </si>
  <si>
    <t>142 п/з</t>
  </si>
  <si>
    <t xml:space="preserve">Замена счетчика ГВС </t>
  </si>
  <si>
    <t>147 п/з</t>
  </si>
  <si>
    <t>Замена счетчиков ГВС и ХВС</t>
  </si>
  <si>
    <t>Замена лампочек (2 шт.)</t>
  </si>
  <si>
    <t xml:space="preserve">Акт осмотра счетчика </t>
  </si>
  <si>
    <t>343 п/з</t>
  </si>
  <si>
    <t>Замена приборов учета водоснабжения</t>
  </si>
  <si>
    <t>Замена автоматов ( 25А-2шт.)</t>
  </si>
  <si>
    <t>06-08.07.2016</t>
  </si>
  <si>
    <t>Демонтаж и монтаж вентканала</t>
  </si>
  <si>
    <t>Акт осмотра трубы ХВС</t>
  </si>
  <si>
    <t>Сварка тройника ХВС</t>
  </si>
  <si>
    <t>Замена шиферного листа ( 1 лист)</t>
  </si>
  <si>
    <t>Замена сгона, ревизия вентилей</t>
  </si>
  <si>
    <t>1347 п/з</t>
  </si>
  <si>
    <t>Замена счетчиков на воду ( 3 шт.)</t>
  </si>
  <si>
    <t xml:space="preserve">Пуско-наладочные работы по запуску отопления </t>
  </si>
  <si>
    <t>Ремонт смывного бочка</t>
  </si>
  <si>
    <t>Проверка проводки в щитовой</t>
  </si>
  <si>
    <t xml:space="preserve">Прочистка стояка канализации </t>
  </si>
  <si>
    <t>1340 п/з</t>
  </si>
  <si>
    <t>Установка тройника на ХВС</t>
  </si>
  <si>
    <t xml:space="preserve">Прочистка канализации в подвале </t>
  </si>
  <si>
    <t>1409 п/з</t>
  </si>
  <si>
    <t>Демонтаж-монтаж счетчика</t>
  </si>
  <si>
    <t>п.Ишня, ул. Фрунзенская, дом 6</t>
  </si>
  <si>
    <t>Установка двери с доводчиком подъезде; теплоизоляция труб отопления;</t>
  </si>
  <si>
    <t>193 т/р</t>
  </si>
  <si>
    <t xml:space="preserve">Установка двери с доводчиком </t>
  </si>
  <si>
    <t>275 т/р</t>
  </si>
  <si>
    <t>Установка ящика для песка</t>
  </si>
  <si>
    <t xml:space="preserve">Ремонт системы отопления </t>
  </si>
  <si>
    <t>п.Ишня, ул. Фрунзенская, дом 5</t>
  </si>
  <si>
    <t>163 т/р</t>
  </si>
  <si>
    <t>Установка двери с доводчиком</t>
  </si>
  <si>
    <t>Ремонт проводки, замена светильника</t>
  </si>
  <si>
    <t>Просроченная задолженность населения за 3 месяца и более: квартиры№</t>
  </si>
  <si>
    <t>Отчёт о проделанной работе за 2016 год</t>
  </si>
  <si>
    <t>п.Ишня, ул. Фрунзенская, дом 4а</t>
  </si>
  <si>
    <t>январь- декабрь 2016 г., руб.</t>
  </si>
  <si>
    <r>
      <rPr>
        <b/>
        <sz val="11"/>
        <color indexed="8"/>
        <rFont val="Calibri"/>
        <family val="2"/>
        <charset val="204"/>
      </rPr>
      <t>Сумма,ру</t>
    </r>
    <r>
      <rPr>
        <sz val="11"/>
        <color theme="1"/>
        <rFont val="Calibri"/>
        <family val="2"/>
        <scheme val="minor"/>
      </rPr>
      <t>б</t>
    </r>
  </si>
  <si>
    <t>Установка дверей с доводчиками подъезде, ремонт кровли; ремонт вентканалов; ремонт кровли; поверка теплосчетчика; теплоизоляция труб отопления;</t>
  </si>
  <si>
    <t>Прочистка общей канализации</t>
  </si>
  <si>
    <t>86 п/з</t>
  </si>
  <si>
    <t>Ремонт отопительной батареи</t>
  </si>
  <si>
    <t>213 т/р</t>
  </si>
  <si>
    <t>Ревизия общедомового РЩ, замена электро-вставки</t>
  </si>
  <si>
    <t>214 т/р</t>
  </si>
  <si>
    <t>3й подъезд</t>
  </si>
  <si>
    <t>215 т/р</t>
  </si>
  <si>
    <t>Проверка работоспособности РЩ общедомовых</t>
  </si>
  <si>
    <t>Прочистка канализации (Кротом и тросом)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</si>
  <si>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сопровождение; работа с населением, в том числе рассмотрение обращений и жалоб по качеству обслуживания;осуществление договорно-правовой деятельности;
</t>
  </si>
  <si>
    <t>Установка дефектного участка трубы</t>
  </si>
  <si>
    <t>425 п/з</t>
  </si>
  <si>
    <t>Замена арматуры в сливном бачке</t>
  </si>
  <si>
    <t>Просроченная задолженность населения за 3 месяца и более: квартиры  №</t>
  </si>
  <si>
    <t>4,5,6,12,17,20,23</t>
  </si>
  <si>
    <t xml:space="preserve">Ремонт соединения стояка </t>
  </si>
  <si>
    <t>Ремонт кровли</t>
  </si>
  <si>
    <t xml:space="preserve">Закрепление светильника, замена лампочки </t>
  </si>
  <si>
    <t>Чистка общего стояка канализации</t>
  </si>
  <si>
    <t>Спил березы (невозможен)</t>
  </si>
  <si>
    <t>1002 п/з</t>
  </si>
  <si>
    <t>Ремонт выключателя</t>
  </si>
  <si>
    <t>Прочистка канализации в подвале</t>
  </si>
  <si>
    <t xml:space="preserve">Прочистка стояка канализации в подвале </t>
  </si>
  <si>
    <t>Ремонт лежака ГВС</t>
  </si>
  <si>
    <t xml:space="preserve">Осмотр системы отопления </t>
  </si>
  <si>
    <t>Чистка канализационного стояка</t>
  </si>
  <si>
    <t>Пуско-наладочные работы</t>
  </si>
  <si>
    <t>Устранение свища с трубы горячей воды в подвале</t>
  </si>
  <si>
    <t>Ведомость по техническому обслуживанию объектов</t>
  </si>
  <si>
    <t>ЗАО "Монтажсервис" - проверка теплосчетчика</t>
  </si>
  <si>
    <t>Осмотр газвоового оборудования ОАО Яроблгаз</t>
  </si>
  <si>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</si>
  <si>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</si>
  <si>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</si>
  <si>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</si>
  <si>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</si>
  <si>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 xml:space="preserve">п.Ишня, 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</si>
  <si>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</si>
  <si>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</si>
  <si>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</si>
  <si>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</si>
  <si>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</si>
  <si>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</si>
  <si>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</si>
  <si>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</si>
  <si>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</si>
  <si>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</si>
  <si>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приказом №__ от «__»_________2016г.</t>
  </si>
  <si>
    <t>п.Ишня, ул.Мелиораторов, дома №7а(без отопл.)</t>
  </si>
  <si>
    <t>п.Ишня, ул.Мелиораторов, дома №№1а,3а,7а,15</t>
  </si>
  <si>
    <t>п.Ишня, ул.Мелиораторов, дом 5а</t>
  </si>
  <si>
    <t>п.Ишня, ул.Фрунзенская, дом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</si>
</sst>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&quot;р.&quot;;[Red]\-#,##0&quot;р.&quot;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2" fontId="4" fillId="0" borderId="0" xfId="0" applyNumberFormat="1" applyFont="1"/>
    <xf numFmtId="0" fontId="1" fillId="0" borderId="0" xfId="0" applyFont="1" applyFill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10" fillId="0" borderId="0" xfId="0" applyFont="1"/>
    <xf numFmtId="0" fontId="11" fillId="0" borderId="0" xfId="0" applyFont="1"/>
    <xf numFmtId="0" fontId="0" fillId="2" borderId="0" xfId="0" applyFill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/>
    <xf numFmtId="0" fontId="14" fillId="0" borderId="8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0" fillId="0" borderId="5" xfId="0" applyBorder="1" applyAlignment="1">
      <alignment wrapText="1"/>
    </xf>
    <xf numFmtId="4" fontId="13" fillId="0" borderId="17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5" fillId="0" borderId="5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7" fillId="0" borderId="21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28" xfId="0" applyFont="1" applyBorder="1" applyAlignment="1">
      <alignment vertical="center" wrapText="1"/>
    </xf>
    <xf numFmtId="0" fontId="14" fillId="0" borderId="29" xfId="0" applyFont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4" fontId="12" fillId="0" borderId="31" xfId="0" applyNumberFormat="1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top" wrapText="1"/>
    </xf>
    <xf numFmtId="0" fontId="13" fillId="0" borderId="15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4" fontId="12" fillId="0" borderId="1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0" fillId="0" borderId="33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13" fillId="0" borderId="10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0" fillId="0" borderId="5" xfId="0" applyBorder="1"/>
    <xf numFmtId="14" fontId="0" fillId="0" borderId="5" xfId="0" applyNumberFormat="1" applyBorder="1" applyAlignment="1">
      <alignment wrapText="1"/>
    </xf>
    <xf numFmtId="0" fontId="21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29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vertical="center" wrapText="1"/>
    </xf>
    <xf numFmtId="14" fontId="15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14" fontId="0" fillId="0" borderId="5" xfId="0" applyNumberFormat="1" applyBorder="1"/>
    <xf numFmtId="0" fontId="18" fillId="0" borderId="0" xfId="0" applyFont="1" applyAlignment="1"/>
    <xf numFmtId="0" fontId="5" fillId="0" borderId="0" xfId="0" applyFont="1"/>
    <xf numFmtId="14" fontId="0" fillId="0" borderId="0" xfId="0" applyNumberFormat="1"/>
    <xf numFmtId="0" fontId="13" fillId="0" borderId="0" xfId="0" applyFont="1" applyFill="1" applyBorder="1" applyAlignment="1">
      <alignment horizontal="center" vertical="center" wrapText="1"/>
    </xf>
    <xf numFmtId="2" fontId="0" fillId="0" borderId="0" xfId="0" applyNumberFormat="1"/>
    <xf numFmtId="0" fontId="16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14" fontId="0" fillId="0" borderId="5" xfId="0" applyNumberFormat="1" applyBorder="1" applyAlignment="1">
      <alignment horizontal="center"/>
    </xf>
    <xf numFmtId="0" fontId="0" fillId="0" borderId="5" xfId="0" applyFont="1" applyBorder="1"/>
    <xf numFmtId="14" fontId="0" fillId="0" borderId="5" xfId="0" applyNumberFormat="1" applyFont="1" applyBorder="1"/>
    <xf numFmtId="0" fontId="15" fillId="0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0" fontId="29" fillId="0" borderId="5" xfId="0" applyFont="1" applyFill="1" applyBorder="1" applyAlignment="1">
      <alignment vertical="center" wrapText="1"/>
    </xf>
    <xf numFmtId="2" fontId="0" fillId="0" borderId="1" xfId="0" applyNumberFormat="1" applyBorder="1"/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/>
    <xf numFmtId="0" fontId="34" fillId="0" borderId="0" xfId="0" applyFont="1"/>
    <xf numFmtId="164" fontId="4" fillId="0" borderId="0" xfId="0" applyNumberFormat="1" applyFont="1" applyAlignment="1">
      <alignment horizontal="center"/>
    </xf>
    <xf numFmtId="14" fontId="15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16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/>
    </xf>
    <xf numFmtId="14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14" fontId="0" fillId="0" borderId="5" xfId="0" applyNumberFormat="1" applyFont="1" applyBorder="1" applyAlignment="1">
      <alignment vertical="center"/>
    </xf>
    <xf numFmtId="0" fontId="21" fillId="0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20" fillId="0" borderId="0" xfId="0" applyFont="1" applyAlignment="1">
      <alignment horizontal="left"/>
    </xf>
    <xf numFmtId="0" fontId="13" fillId="0" borderId="5" xfId="0" applyFont="1" applyFill="1" applyBorder="1" applyAlignment="1">
      <alignment horizontal="center" vertical="center" wrapText="1"/>
    </xf>
    <xf numFmtId="165" fontId="0" fillId="0" borderId="5" xfId="0" applyNumberFormat="1" applyBorder="1"/>
    <xf numFmtId="14" fontId="15" fillId="4" borderId="5" xfId="0" applyNumberFormat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14" fontId="0" fillId="0" borderId="5" xfId="0" applyNumberFormat="1" applyBorder="1" applyAlignment="1">
      <alignment vertical="center"/>
    </xf>
    <xf numFmtId="14" fontId="0" fillId="0" borderId="5" xfId="0" applyNumberFormat="1" applyBorder="1" applyAlignment="1"/>
    <xf numFmtId="0" fontId="14" fillId="0" borderId="3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0" fillId="0" borderId="39" xfId="0" applyBorder="1" applyAlignment="1">
      <alignment wrapText="1"/>
    </xf>
    <xf numFmtId="4" fontId="13" fillId="0" borderId="40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0" fillId="0" borderId="39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17" fillId="0" borderId="42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0" fillId="0" borderId="45" xfId="0" applyBorder="1" applyAlignment="1">
      <alignment horizontal="left" vertical="top" wrapText="1"/>
    </xf>
    <xf numFmtId="4" fontId="12" fillId="0" borderId="28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horizontal="left" vertical="top" wrapText="1"/>
    </xf>
    <xf numFmtId="4" fontId="12" fillId="0" borderId="15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wrapText="1"/>
    </xf>
    <xf numFmtId="0" fontId="0" fillId="0" borderId="45" xfId="0" applyBorder="1" applyAlignment="1">
      <alignment wrapText="1"/>
    </xf>
    <xf numFmtId="0" fontId="13" fillId="0" borderId="2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4" fontId="0" fillId="0" borderId="0" xfId="0" applyNumberFormat="1"/>
    <xf numFmtId="0" fontId="15" fillId="0" borderId="5" xfId="0" applyFont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14" fillId="0" borderId="47" xfId="0" applyFont="1" applyBorder="1" applyAlignment="1">
      <alignment horizontal="center" vertical="top" wrapText="1"/>
    </xf>
    <xf numFmtId="0" fontId="14" fillId="0" borderId="48" xfId="0" applyFont="1" applyBorder="1" applyAlignment="1">
      <alignment horizontal="center" vertical="top" wrapText="1"/>
    </xf>
    <xf numFmtId="0" fontId="14" fillId="0" borderId="49" xfId="0" applyFont="1" applyBorder="1" applyAlignment="1">
      <alignment horizontal="center" vertical="top" wrapText="1"/>
    </xf>
    <xf numFmtId="0" fontId="14" fillId="0" borderId="50" xfId="0" applyFont="1" applyBorder="1" applyAlignment="1">
      <alignment horizontal="center" vertical="top" wrapText="1"/>
    </xf>
    <xf numFmtId="0" fontId="14" fillId="0" borderId="51" xfId="0" applyFont="1" applyBorder="1" applyAlignment="1">
      <alignment horizontal="center" vertical="top" wrapText="1"/>
    </xf>
    <xf numFmtId="0" fontId="14" fillId="0" borderId="52" xfId="0" applyFont="1" applyBorder="1" applyAlignment="1">
      <alignment horizontal="center" vertical="top" wrapText="1"/>
    </xf>
    <xf numFmtId="0" fontId="14" fillId="0" borderId="53" xfId="0" applyFont="1" applyBorder="1" applyAlignment="1">
      <alignment horizontal="left" vertical="top" wrapText="1"/>
    </xf>
    <xf numFmtId="0" fontId="14" fillId="0" borderId="54" xfId="0" applyFont="1" applyBorder="1" applyAlignment="1">
      <alignment horizontal="left" vertical="top" wrapText="1"/>
    </xf>
    <xf numFmtId="0" fontId="17" fillId="0" borderId="56" xfId="0" applyFont="1" applyBorder="1" applyAlignment="1">
      <alignment horizontal="left" vertical="top" wrapText="1"/>
    </xf>
    <xf numFmtId="0" fontId="17" fillId="0" borderId="57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4" fillId="0" borderId="51" xfId="0" applyFont="1" applyBorder="1" applyAlignment="1">
      <alignment horizontal="left" vertical="top" wrapText="1"/>
    </xf>
    <xf numFmtId="0" fontId="14" fillId="0" borderId="58" xfId="0" applyFont="1" applyBorder="1" applyAlignment="1">
      <alignment horizontal="center" vertical="top" wrapText="1"/>
    </xf>
    <xf numFmtId="0" fontId="14" fillId="0" borderId="59" xfId="0" applyFont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4" fillId="0" borderId="60" xfId="0" applyFont="1" applyBorder="1" applyAlignment="1">
      <alignment horizontal="center" vertical="top" wrapText="1"/>
    </xf>
    <xf numFmtId="0" fontId="14" fillId="0" borderId="61" xfId="0" applyFont="1" applyBorder="1" applyAlignment="1">
      <alignment horizontal="center" vertical="top" wrapText="1"/>
    </xf>
    <xf numFmtId="0" fontId="14" fillId="0" borderId="62" xfId="0" applyFont="1" applyBorder="1" applyAlignment="1">
      <alignment horizontal="center" vertical="top" wrapText="1"/>
    </xf>
    <xf numFmtId="0" fontId="14" fillId="0" borderId="63" xfId="0" applyFont="1" applyBorder="1" applyAlignment="1">
      <alignment horizontal="center" vertical="top" wrapText="1"/>
    </xf>
    <xf numFmtId="0" fontId="14" fillId="0" borderId="64" xfId="0" applyFont="1" applyBorder="1" applyAlignment="1">
      <alignment horizontal="left" vertical="top" wrapText="1"/>
    </xf>
    <xf numFmtId="0" fontId="14" fillId="0" borderId="6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center" vertical="top" wrapText="1"/>
    </xf>
    <xf numFmtId="0" fontId="17" fillId="0" borderId="40" xfId="0" applyFont="1" applyBorder="1" applyAlignment="1">
      <alignment horizontal="center" vertical="top" wrapText="1"/>
    </xf>
    <xf numFmtId="0" fontId="17" fillId="0" borderId="66" xfId="0" applyFont="1" applyBorder="1" applyAlignment="1">
      <alignment horizontal="center" vertical="top" wrapText="1"/>
    </xf>
    <xf numFmtId="0" fontId="14" fillId="0" borderId="55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4" fillId="0" borderId="62" xfId="0" applyFont="1" applyBorder="1" applyAlignment="1">
      <alignment horizontal="left" vertical="top" wrapText="1"/>
    </xf>
    <xf numFmtId="0" fontId="14" fillId="0" borderId="34" xfId="0" applyFont="1" applyBorder="1" applyAlignment="1">
      <alignment horizontal="left" vertical="top" wrapText="1"/>
    </xf>
    <xf numFmtId="0" fontId="20" fillId="0" borderId="0" xfId="0" applyFont="1" applyAlignment="1">
      <alignment horizontal="right"/>
    </xf>
    <xf numFmtId="0" fontId="13" fillId="0" borderId="1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left" vertical="top" wrapText="1"/>
    </xf>
    <xf numFmtId="0" fontId="14" fillId="0" borderId="25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center" vertical="center" wrapText="1"/>
    </xf>
    <xf numFmtId="0" fontId="18" fillId="0" borderId="0" xfId="0" applyFont="1" applyAlignment="1"/>
    <xf numFmtId="0" fontId="0" fillId="0" borderId="0" xfId="0" applyAlignment="1"/>
    <xf numFmtId="0" fontId="13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24" fillId="0" borderId="10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0" fillId="0" borderId="43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14" fillId="0" borderId="36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55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828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152400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828675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590550</xdr:colOff>
      <xdr:row>7</xdr:row>
      <xdr:rowOff>161925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5;&#1103;\&#1053;&#1086;&#1074;&#1072;&#1103;%20&#1087;&#1072;&#1087;&#1082;&#1072;\&#1054;&#1090;&#1095;&#1077;&#1090;%20&#1079;&#1072;%202016%20&#1075;&#1086;&#1076;%20&#1047;&#1072;&#1083;&#1091;&#1078;&#1100;&#1077;%20&#1086;&#1073;&#1088;&#1072;&#1073;&#1086;&#1090;&#1072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лиораторов 26"/>
      <sheetName val="Мелиораторовь 23"/>
      <sheetName val="Мелиораторов 22"/>
      <sheetName val="Мелиораторов 21"/>
      <sheetName val="Мелиораторов 19"/>
      <sheetName val="Мелиораторов 17"/>
      <sheetName val="Мелиораторов 15"/>
      <sheetName val="Мелиораторов 7а"/>
      <sheetName val="Мелиораторов 5а"/>
      <sheetName val="Мелиораторов 3а"/>
      <sheetName val="Мелиораторов 1а"/>
      <sheetName val="Фрунзенская 9"/>
      <sheetName val="Фрунзенская 8"/>
      <sheetName val="Фрунзенская 7"/>
      <sheetName val="Фрунзенская 6"/>
      <sheetName val="Фрунзенская 5"/>
      <sheetName val="Фрунзенская 4а"/>
      <sheetName val="Ишня-14,37"/>
      <sheetName val="ТарифМелиораторов7а-14,0"/>
      <sheetName val="ТарифМелиораторов1а3а15-13, (2)"/>
      <sheetName val="ТарифМелиораторов5а-12,09"/>
      <sheetName val="ТарифФрунзенская8-11,83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">
          <cell r="C5" t="str">
            <v>Отчёт о проделанной работе за 2016 год</v>
          </cell>
        </row>
        <row r="10">
          <cell r="D10" t="str">
            <v>январь- декабрь 2016 г., руб.</v>
          </cell>
        </row>
        <row r="11">
          <cell r="D11" t="str">
            <v>январь- декабрь 2016 г., руб.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4"/>
  <sheetViews>
    <sheetView topLeftCell="E1" workbookViewId="0">
      <selection activeCell="F14" sqref="F14"/>
    </sheetView>
  </sheetViews>
  <sheetFormatPr defaultRowHeight="15" x14ac:dyDescent="0.25"/>
  <cols>
    <col min="1" max="1" width="4.28515625" customWidth="1"/>
    <col min="2" max="2" width="13.42578125" customWidth="1"/>
    <col min="3" max="3" width="39" customWidth="1"/>
    <col min="4" max="4" width="60.7109375" customWidth="1"/>
    <col min="5" max="5" width="19.7109375" customWidth="1"/>
    <col min="7" max="8" width="5.42578125" customWidth="1"/>
    <col min="10" max="10" width="10.28515625" style="3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425781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425781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425781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425781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425781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425781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425781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425781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425781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425781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425781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425781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425781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425781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425781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425781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425781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425781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425781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425781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425781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425781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425781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425781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425781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425781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425781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425781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425781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425781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425781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425781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425781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425781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425781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425781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425781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425781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425781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425781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425781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425781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425781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425781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425781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425781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425781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425781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425781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425781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425781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425781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425781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425781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425781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425781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425781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425781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425781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425781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425781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425781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425781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4</v>
      </c>
      <c r="E7" s="209"/>
    </row>
    <row r="8" spans="2:13" ht="15.75" x14ac:dyDescent="0.25">
      <c r="C8" s="5" t="s">
        <v>5</v>
      </c>
      <c r="D8" s="6" t="s">
        <v>6</v>
      </c>
      <c r="E8" s="4">
        <v>660.3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8399.0159999999978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100788.19199999998</v>
      </c>
      <c r="I10" s="211" t="s">
        <v>11</v>
      </c>
      <c r="J10" s="211"/>
      <c r="K10" s="11">
        <v>5873.99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94914.201999999976</v>
      </c>
      <c r="I11" s="12" t="s">
        <v>13</v>
      </c>
      <c r="J11" s="13"/>
      <c r="K11" s="2">
        <v>6635.9699999999993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26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1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18778.932000000001</v>
      </c>
      <c r="F14" s="23">
        <v>2.37</v>
      </c>
      <c r="I14" s="24">
        <v>17</v>
      </c>
      <c r="J14" s="25">
        <v>42380</v>
      </c>
      <c r="K14" s="26" t="s">
        <v>25</v>
      </c>
      <c r="L14" s="24">
        <v>5</v>
      </c>
      <c r="M14" s="24"/>
    </row>
    <row r="15" spans="2:13" ht="34.5" customHeight="1" thickBot="1" x14ac:dyDescent="0.3">
      <c r="B15" s="199"/>
      <c r="C15" s="204" t="s">
        <v>26</v>
      </c>
      <c r="D15" s="205"/>
      <c r="E15" s="203"/>
      <c r="F15" s="27"/>
      <c r="I15" s="24">
        <v>44</v>
      </c>
      <c r="J15" s="25">
        <v>42382</v>
      </c>
      <c r="K15" s="26" t="s">
        <v>27</v>
      </c>
      <c r="L15" s="24"/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27811.835999999996</v>
      </c>
      <c r="F16" s="29">
        <f>F17+F18+F19+F20+F21</f>
        <v>3.5100000000000002</v>
      </c>
      <c r="I16" s="24" t="s">
        <v>30</v>
      </c>
      <c r="J16" s="25"/>
      <c r="K16" s="24" t="s">
        <v>31</v>
      </c>
      <c r="L16" s="24" t="s">
        <v>32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9508.32</v>
      </c>
      <c r="F17" s="33">
        <v>1.2</v>
      </c>
      <c r="I17" s="24" t="s">
        <v>35</v>
      </c>
      <c r="J17" s="25"/>
      <c r="K17" s="26" t="s">
        <v>31</v>
      </c>
      <c r="L17" s="24" t="s">
        <v>36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>
        <v>694</v>
      </c>
      <c r="J18" s="25">
        <v>42550</v>
      </c>
      <c r="K18" s="26" t="s">
        <v>38</v>
      </c>
      <c r="L18" s="24">
        <v>6</v>
      </c>
      <c r="M18" s="24"/>
    </row>
    <row r="19" spans="2:13" ht="60.75" customHeight="1" x14ac:dyDescent="0.25">
      <c r="B19" s="189"/>
      <c r="C19" s="30" t="s">
        <v>39</v>
      </c>
      <c r="D19" s="34" t="s">
        <v>40</v>
      </c>
      <c r="E19" s="32">
        <v>10142.207999999999</v>
      </c>
      <c r="F19" s="33">
        <v>1.28</v>
      </c>
      <c r="I19" s="24">
        <v>954</v>
      </c>
      <c r="J19" s="25">
        <v>42606</v>
      </c>
      <c r="K19" s="24" t="s">
        <v>41</v>
      </c>
      <c r="L19" s="24">
        <v>9</v>
      </c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4595.6879999999992</v>
      </c>
      <c r="F20" s="33">
        <v>0.57999999999999996</v>
      </c>
      <c r="I20" s="24"/>
      <c r="J20" s="35"/>
      <c r="K20" s="24" t="s">
        <v>44</v>
      </c>
      <c r="L20" s="24"/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3565.62</v>
      </c>
      <c r="F21" s="38">
        <v>0.45</v>
      </c>
      <c r="I21" s="24">
        <v>1127</v>
      </c>
      <c r="J21" s="25">
        <v>42640</v>
      </c>
      <c r="K21" s="24" t="s">
        <v>47</v>
      </c>
      <c r="L21" s="24">
        <v>11</v>
      </c>
      <c r="M21" s="24">
        <v>1700</v>
      </c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14658.66</v>
      </c>
      <c r="F22" s="39">
        <v>1.85</v>
      </c>
      <c r="I22" s="24">
        <v>1126</v>
      </c>
      <c r="J22" s="25">
        <v>42640</v>
      </c>
      <c r="K22" s="24" t="s">
        <v>50</v>
      </c>
      <c r="L22" s="24">
        <v>1</v>
      </c>
      <c r="M22" s="24">
        <v>500</v>
      </c>
    </row>
    <row r="23" spans="2:13" ht="17.25" thickBot="1" x14ac:dyDescent="0.3">
      <c r="B23" s="189"/>
      <c r="C23" s="191"/>
      <c r="D23" s="193"/>
      <c r="E23" s="195"/>
      <c r="F23" s="40"/>
      <c r="I23" s="24">
        <v>1136</v>
      </c>
      <c r="J23" s="25">
        <v>42641</v>
      </c>
      <c r="K23" s="24" t="s">
        <v>51</v>
      </c>
      <c r="L23" s="24">
        <v>1</v>
      </c>
      <c r="M23" s="24">
        <v>2000</v>
      </c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8240.5439999999999</v>
      </c>
      <c r="F24" s="45">
        <v>1.04</v>
      </c>
      <c r="I24" s="24">
        <v>1157</v>
      </c>
      <c r="J24" s="25">
        <v>42641</v>
      </c>
      <c r="K24" s="24" t="s">
        <v>54</v>
      </c>
      <c r="L24" s="24">
        <v>24</v>
      </c>
      <c r="M24" s="24">
        <v>300</v>
      </c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10062.972</v>
      </c>
      <c r="F25" s="45">
        <v>1.27</v>
      </c>
      <c r="I25" s="24"/>
      <c r="J25" s="35"/>
      <c r="K25" s="24" t="s">
        <v>57</v>
      </c>
      <c r="L25" s="24"/>
      <c r="M25" s="24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21235.248</v>
      </c>
      <c r="F26" s="45">
        <v>2.68</v>
      </c>
      <c r="I26" s="50" t="s">
        <v>60</v>
      </c>
      <c r="J26" s="51">
        <v>42663</v>
      </c>
      <c r="K26" s="50" t="s">
        <v>61</v>
      </c>
      <c r="L26" s="50">
        <v>5</v>
      </c>
      <c r="M26" s="50">
        <v>250</v>
      </c>
    </row>
    <row r="27" spans="2:13" ht="17.25" thickBot="1" x14ac:dyDescent="0.3">
      <c r="B27" s="46"/>
      <c r="C27" s="52" t="s">
        <v>62</v>
      </c>
      <c r="D27" s="53"/>
      <c r="E27" s="49">
        <v>100788.19199999998</v>
      </c>
      <c r="F27" s="45">
        <f>F14+F16+F22+F24+F25+F26</f>
        <v>12.719999999999999</v>
      </c>
      <c r="I27" s="50">
        <v>1358</v>
      </c>
      <c r="J27" s="51">
        <v>42671</v>
      </c>
      <c r="K27" s="50" t="s">
        <v>63</v>
      </c>
      <c r="L27" s="50"/>
      <c r="M27" s="50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13073.939999999999</v>
      </c>
      <c r="F28" s="45">
        <v>1.65</v>
      </c>
      <c r="I28" s="55"/>
      <c r="J28" s="56"/>
      <c r="K28" s="55" t="s">
        <v>66</v>
      </c>
      <c r="L28" s="55"/>
      <c r="M28" s="55"/>
    </row>
    <row r="29" spans="2:13" ht="17.25" thickBot="1" x14ac:dyDescent="0.3">
      <c r="B29" s="57"/>
      <c r="C29" s="58" t="s">
        <v>67</v>
      </c>
      <c r="D29" s="59"/>
      <c r="E29" s="60">
        <v>113862.13199999998</v>
      </c>
      <c r="F29" s="45">
        <f>F28+F27</f>
        <v>14.37</v>
      </c>
      <c r="I29" s="55">
        <v>1367</v>
      </c>
      <c r="J29" s="61">
        <v>42675</v>
      </c>
      <c r="K29" s="55" t="s">
        <v>68</v>
      </c>
      <c r="L29" s="55">
        <v>2</v>
      </c>
      <c r="M29" s="55">
        <v>300</v>
      </c>
    </row>
    <row r="30" spans="2:13" x14ac:dyDescent="0.25">
      <c r="I30" s="55">
        <v>1431</v>
      </c>
      <c r="J30" s="61">
        <v>42689</v>
      </c>
      <c r="K30" s="55" t="s">
        <v>69</v>
      </c>
      <c r="L30" s="55">
        <v>2</v>
      </c>
      <c r="M30" s="55"/>
    </row>
    <row r="31" spans="2:13" x14ac:dyDescent="0.25">
      <c r="B31" s="196" t="s">
        <v>70</v>
      </c>
      <c r="C31" s="196"/>
      <c r="D31" s="196"/>
      <c r="E31" s="62">
        <v>11</v>
      </c>
      <c r="F31" s="63"/>
      <c r="I31" s="55"/>
      <c r="J31" s="56"/>
      <c r="K31" s="55" t="s">
        <v>71</v>
      </c>
      <c r="L31" s="55"/>
      <c r="M31" s="55"/>
    </row>
    <row r="32" spans="2:13" ht="18.75" x14ac:dyDescent="0.3">
      <c r="B32" s="197" t="s">
        <v>72</v>
      </c>
      <c r="C32" s="197"/>
      <c r="D32" s="197"/>
      <c r="E32" s="64">
        <v>6635.9699999999993</v>
      </c>
      <c r="I32" s="55">
        <v>1606</v>
      </c>
      <c r="J32" s="61">
        <v>42724</v>
      </c>
      <c r="K32" s="55" t="s">
        <v>73</v>
      </c>
      <c r="L32" s="55">
        <v>2</v>
      </c>
      <c r="M32" s="55"/>
    </row>
    <row r="33" spans="4:13" ht="15.75" x14ac:dyDescent="0.25">
      <c r="D33" s="188"/>
      <c r="E33" s="188"/>
      <c r="I33" s="65"/>
      <c r="J33" s="66"/>
      <c r="K33" s="67" t="s">
        <v>74</v>
      </c>
      <c r="L33" s="65"/>
      <c r="M33" s="65"/>
    </row>
    <row r="34" spans="4:13" ht="15.75" x14ac:dyDescent="0.25">
      <c r="D34" s="188" t="s">
        <v>75</v>
      </c>
      <c r="E34" s="188"/>
      <c r="I34" s="50"/>
      <c r="J34" s="51">
        <v>42701</v>
      </c>
      <c r="K34" s="50" t="s">
        <v>76</v>
      </c>
      <c r="L34" s="50" t="s">
        <v>77</v>
      </c>
      <c r="M34" s="50"/>
    </row>
    <row r="35" spans="4:13" x14ac:dyDescent="0.25">
      <c r="I35" s="55"/>
      <c r="J35" s="61"/>
      <c r="K35" s="68" t="s">
        <v>78</v>
      </c>
      <c r="L35" s="55" t="s">
        <v>79</v>
      </c>
      <c r="M35" s="65"/>
    </row>
    <row r="36" spans="4:13" ht="25.5" x14ac:dyDescent="0.25">
      <c r="I36" s="65"/>
      <c r="J36" s="66"/>
      <c r="K36" s="69" t="s">
        <v>80</v>
      </c>
      <c r="L36" s="70" t="s">
        <v>81</v>
      </c>
      <c r="M36" s="65"/>
    </row>
    <row r="37" spans="4:13" ht="60.75" x14ac:dyDescent="0.25">
      <c r="I37" s="65"/>
      <c r="J37" s="66"/>
      <c r="K37" s="71" t="s">
        <v>82</v>
      </c>
      <c r="L37" s="70" t="s">
        <v>83</v>
      </c>
      <c r="M37" s="65"/>
    </row>
    <row r="38" spans="4:13" ht="60.75" x14ac:dyDescent="0.25">
      <c r="I38" s="65"/>
      <c r="J38" s="66" t="s">
        <v>84</v>
      </c>
      <c r="K38" s="72" t="s">
        <v>85</v>
      </c>
      <c r="L38" s="73" t="s">
        <v>86</v>
      </c>
      <c r="M38" s="65"/>
    </row>
    <row r="39" spans="4:13" ht="45" x14ac:dyDescent="0.25">
      <c r="I39" s="65"/>
      <c r="J39" s="66" t="s">
        <v>87</v>
      </c>
      <c r="K39" s="74" t="s">
        <v>88</v>
      </c>
      <c r="L39" s="73" t="s">
        <v>86</v>
      </c>
      <c r="M39" s="65"/>
    </row>
    <row r="40" spans="4:13" ht="60.75" x14ac:dyDescent="0.25">
      <c r="I40" s="65"/>
      <c r="J40" s="66"/>
      <c r="K40" s="72" t="s">
        <v>89</v>
      </c>
      <c r="L40" s="73" t="s">
        <v>86</v>
      </c>
      <c r="M40" s="65"/>
    </row>
    <row r="41" spans="4:13" ht="15.75" x14ac:dyDescent="0.25">
      <c r="I41" s="65"/>
      <c r="J41" s="66"/>
      <c r="K41" s="72" t="s">
        <v>90</v>
      </c>
      <c r="L41" s="75" t="s">
        <v>91</v>
      </c>
      <c r="M41" s="65"/>
    </row>
    <row r="42" spans="4:13" ht="51" customHeight="1" x14ac:dyDescent="0.25">
      <c r="I42" s="65"/>
      <c r="J42" s="66"/>
      <c r="K42" s="71" t="s">
        <v>92</v>
      </c>
      <c r="L42" s="70" t="s">
        <v>93</v>
      </c>
      <c r="M42" s="73"/>
    </row>
    <row r="43" spans="4:13" ht="51" customHeight="1" x14ac:dyDescent="0.25">
      <c r="I43" s="65"/>
      <c r="J43" s="66"/>
      <c r="K43" s="72" t="s">
        <v>94</v>
      </c>
      <c r="L43" s="73" t="s">
        <v>95</v>
      </c>
      <c r="M43" s="75"/>
    </row>
    <row r="44" spans="4:13" ht="38.25" x14ac:dyDescent="0.25">
      <c r="I44" s="65"/>
      <c r="J44" s="66"/>
      <c r="K44" s="72" t="s">
        <v>96</v>
      </c>
      <c r="L44" s="73" t="s">
        <v>95</v>
      </c>
      <c r="M44" s="65"/>
    </row>
    <row r="45" spans="4:13" ht="51" customHeight="1" x14ac:dyDescent="0.25">
      <c r="I45" s="65"/>
      <c r="J45" s="66"/>
      <c r="K45" s="71" t="s">
        <v>97</v>
      </c>
      <c r="L45" s="70" t="s">
        <v>98</v>
      </c>
      <c r="M45" s="65"/>
    </row>
    <row r="46" spans="4:13" ht="36" customHeight="1" x14ac:dyDescent="0.25">
      <c r="I46" s="65"/>
      <c r="J46" s="66"/>
      <c r="K46" s="71" t="s">
        <v>99</v>
      </c>
      <c r="L46" s="70" t="s">
        <v>100</v>
      </c>
      <c r="M46" s="65"/>
    </row>
    <row r="47" spans="4:13" ht="31.5" x14ac:dyDescent="0.25">
      <c r="I47" s="65"/>
      <c r="J47" s="66">
        <v>42591</v>
      </c>
      <c r="K47" s="71" t="s">
        <v>101</v>
      </c>
      <c r="L47" s="70" t="s">
        <v>102</v>
      </c>
      <c r="M47" s="65"/>
    </row>
    <row r="48" spans="4:13" ht="41.25" x14ac:dyDescent="0.25">
      <c r="I48" s="65"/>
      <c r="J48" s="66"/>
      <c r="K48" s="71" t="s">
        <v>103</v>
      </c>
      <c r="L48" s="70" t="s">
        <v>104</v>
      </c>
      <c r="M48" s="65"/>
    </row>
    <row r="49" spans="9:13" ht="79.5" x14ac:dyDescent="0.25">
      <c r="I49" s="65"/>
      <c r="J49" s="66"/>
      <c r="K49" s="76" t="s">
        <v>105</v>
      </c>
      <c r="L49" s="73" t="s">
        <v>106</v>
      </c>
      <c r="M49" s="65"/>
    </row>
    <row r="50" spans="9:13" ht="15.75" x14ac:dyDescent="0.25">
      <c r="I50" s="65"/>
      <c r="J50" s="31"/>
      <c r="K50" s="71" t="s">
        <v>107</v>
      </c>
      <c r="L50" s="70" t="s">
        <v>108</v>
      </c>
      <c r="M50" s="65"/>
    </row>
    <row r="51" spans="9:13" x14ac:dyDescent="0.25">
      <c r="I51" s="65"/>
      <c r="J51" s="31"/>
      <c r="K51" s="65"/>
      <c r="L51" s="65"/>
      <c r="M51" s="65"/>
    </row>
    <row r="52" spans="9:13" ht="36" customHeight="1" x14ac:dyDescent="0.25">
      <c r="I52" s="65"/>
      <c r="J52" s="31"/>
      <c r="K52" s="65"/>
      <c r="L52" s="65"/>
      <c r="M52" s="65"/>
    </row>
    <row r="53" spans="9:13" ht="48" customHeight="1" x14ac:dyDescent="0.25"/>
    <row r="54" spans="9:13" ht="78" customHeight="1" x14ac:dyDescent="0.25"/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0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6" customWidth="1"/>
    <col min="10" max="10" width="11.42578125" bestFit="1" customWidth="1"/>
    <col min="11" max="11" width="69.85546875" customWidth="1"/>
    <col min="12" max="12" width="10.5703125" bestFit="1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" customWidth="1"/>
    <col min="266" max="266" width="11.42578125" bestFit="1" customWidth="1"/>
    <col min="267" max="267" width="69.85546875" customWidth="1"/>
    <col min="268" max="268" width="10.5703125" bestFit="1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" customWidth="1"/>
    <col min="522" max="522" width="11.42578125" bestFit="1" customWidth="1"/>
    <col min="523" max="523" width="69.85546875" customWidth="1"/>
    <col min="524" max="524" width="10.5703125" bestFit="1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" customWidth="1"/>
    <col min="778" max="778" width="11.42578125" bestFit="1" customWidth="1"/>
    <col min="779" max="779" width="69.85546875" customWidth="1"/>
    <col min="780" max="780" width="10.5703125" bestFit="1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" customWidth="1"/>
    <col min="1034" max="1034" width="11.42578125" bestFit="1" customWidth="1"/>
    <col min="1035" max="1035" width="69.85546875" customWidth="1"/>
    <col min="1036" max="1036" width="10.5703125" bestFit="1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" customWidth="1"/>
    <col min="1290" max="1290" width="11.42578125" bestFit="1" customWidth="1"/>
    <col min="1291" max="1291" width="69.85546875" customWidth="1"/>
    <col min="1292" max="1292" width="10.5703125" bestFit="1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" customWidth="1"/>
    <col min="1546" max="1546" width="11.42578125" bestFit="1" customWidth="1"/>
    <col min="1547" max="1547" width="69.85546875" customWidth="1"/>
    <col min="1548" max="1548" width="10.5703125" bestFit="1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" customWidth="1"/>
    <col min="1802" max="1802" width="11.42578125" bestFit="1" customWidth="1"/>
    <col min="1803" max="1803" width="69.85546875" customWidth="1"/>
    <col min="1804" max="1804" width="10.5703125" bestFit="1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" customWidth="1"/>
    <col min="2058" max="2058" width="11.42578125" bestFit="1" customWidth="1"/>
    <col min="2059" max="2059" width="69.85546875" customWidth="1"/>
    <col min="2060" max="2060" width="10.5703125" bestFit="1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" customWidth="1"/>
    <col min="2314" max="2314" width="11.42578125" bestFit="1" customWidth="1"/>
    <col min="2315" max="2315" width="69.85546875" customWidth="1"/>
    <col min="2316" max="2316" width="10.5703125" bestFit="1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" customWidth="1"/>
    <col min="2570" max="2570" width="11.42578125" bestFit="1" customWidth="1"/>
    <col min="2571" max="2571" width="69.85546875" customWidth="1"/>
    <col min="2572" max="2572" width="10.5703125" bestFit="1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" customWidth="1"/>
    <col min="2826" max="2826" width="11.42578125" bestFit="1" customWidth="1"/>
    <col min="2827" max="2827" width="69.85546875" customWidth="1"/>
    <col min="2828" max="2828" width="10.5703125" bestFit="1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" customWidth="1"/>
    <col min="3082" max="3082" width="11.42578125" bestFit="1" customWidth="1"/>
    <col min="3083" max="3083" width="69.85546875" customWidth="1"/>
    <col min="3084" max="3084" width="10.5703125" bestFit="1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" customWidth="1"/>
    <col min="3338" max="3338" width="11.42578125" bestFit="1" customWidth="1"/>
    <col min="3339" max="3339" width="69.85546875" customWidth="1"/>
    <col min="3340" max="3340" width="10.5703125" bestFit="1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" customWidth="1"/>
    <col min="3594" max="3594" width="11.42578125" bestFit="1" customWidth="1"/>
    <col min="3595" max="3595" width="69.85546875" customWidth="1"/>
    <col min="3596" max="3596" width="10.5703125" bestFit="1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" customWidth="1"/>
    <col min="3850" max="3850" width="11.42578125" bestFit="1" customWidth="1"/>
    <col min="3851" max="3851" width="69.85546875" customWidth="1"/>
    <col min="3852" max="3852" width="10.5703125" bestFit="1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" customWidth="1"/>
    <col min="4106" max="4106" width="11.42578125" bestFit="1" customWidth="1"/>
    <col min="4107" max="4107" width="69.85546875" customWidth="1"/>
    <col min="4108" max="4108" width="10.5703125" bestFit="1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" customWidth="1"/>
    <col min="4362" max="4362" width="11.42578125" bestFit="1" customWidth="1"/>
    <col min="4363" max="4363" width="69.85546875" customWidth="1"/>
    <col min="4364" max="4364" width="10.5703125" bestFit="1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" customWidth="1"/>
    <col min="4618" max="4618" width="11.42578125" bestFit="1" customWidth="1"/>
    <col min="4619" max="4619" width="69.85546875" customWidth="1"/>
    <col min="4620" max="4620" width="10.5703125" bestFit="1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" customWidth="1"/>
    <col min="4874" max="4874" width="11.42578125" bestFit="1" customWidth="1"/>
    <col min="4875" max="4875" width="69.85546875" customWidth="1"/>
    <col min="4876" max="4876" width="10.5703125" bestFit="1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" customWidth="1"/>
    <col min="5130" max="5130" width="11.42578125" bestFit="1" customWidth="1"/>
    <col min="5131" max="5131" width="69.85546875" customWidth="1"/>
    <col min="5132" max="5132" width="10.5703125" bestFit="1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" customWidth="1"/>
    <col min="5386" max="5386" width="11.42578125" bestFit="1" customWidth="1"/>
    <col min="5387" max="5387" width="69.85546875" customWidth="1"/>
    <col min="5388" max="5388" width="10.5703125" bestFit="1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" customWidth="1"/>
    <col min="5642" max="5642" width="11.42578125" bestFit="1" customWidth="1"/>
    <col min="5643" max="5643" width="69.85546875" customWidth="1"/>
    <col min="5644" max="5644" width="10.5703125" bestFit="1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" customWidth="1"/>
    <col min="5898" max="5898" width="11.42578125" bestFit="1" customWidth="1"/>
    <col min="5899" max="5899" width="69.85546875" customWidth="1"/>
    <col min="5900" max="5900" width="10.5703125" bestFit="1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" customWidth="1"/>
    <col min="6154" max="6154" width="11.42578125" bestFit="1" customWidth="1"/>
    <col min="6155" max="6155" width="69.85546875" customWidth="1"/>
    <col min="6156" max="6156" width="10.5703125" bestFit="1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" customWidth="1"/>
    <col min="6410" max="6410" width="11.42578125" bestFit="1" customWidth="1"/>
    <col min="6411" max="6411" width="69.85546875" customWidth="1"/>
    <col min="6412" max="6412" width="10.5703125" bestFit="1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" customWidth="1"/>
    <col min="6666" max="6666" width="11.42578125" bestFit="1" customWidth="1"/>
    <col min="6667" max="6667" width="69.85546875" customWidth="1"/>
    <col min="6668" max="6668" width="10.5703125" bestFit="1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" customWidth="1"/>
    <col min="6922" max="6922" width="11.42578125" bestFit="1" customWidth="1"/>
    <col min="6923" max="6923" width="69.85546875" customWidth="1"/>
    <col min="6924" max="6924" width="10.5703125" bestFit="1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" customWidth="1"/>
    <col min="7178" max="7178" width="11.42578125" bestFit="1" customWidth="1"/>
    <col min="7179" max="7179" width="69.85546875" customWidth="1"/>
    <col min="7180" max="7180" width="10.5703125" bestFit="1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" customWidth="1"/>
    <col min="7434" max="7434" width="11.42578125" bestFit="1" customWidth="1"/>
    <col min="7435" max="7435" width="69.85546875" customWidth="1"/>
    <col min="7436" max="7436" width="10.5703125" bestFit="1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" customWidth="1"/>
    <col min="7690" max="7690" width="11.42578125" bestFit="1" customWidth="1"/>
    <col min="7691" max="7691" width="69.85546875" customWidth="1"/>
    <col min="7692" max="7692" width="10.5703125" bestFit="1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" customWidth="1"/>
    <col min="7946" max="7946" width="11.42578125" bestFit="1" customWidth="1"/>
    <col min="7947" max="7947" width="69.85546875" customWidth="1"/>
    <col min="7948" max="7948" width="10.5703125" bestFit="1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" customWidth="1"/>
    <col min="8202" max="8202" width="11.42578125" bestFit="1" customWidth="1"/>
    <col min="8203" max="8203" width="69.85546875" customWidth="1"/>
    <col min="8204" max="8204" width="10.5703125" bestFit="1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" customWidth="1"/>
    <col min="8458" max="8458" width="11.42578125" bestFit="1" customWidth="1"/>
    <col min="8459" max="8459" width="69.85546875" customWidth="1"/>
    <col min="8460" max="8460" width="10.5703125" bestFit="1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" customWidth="1"/>
    <col min="8714" max="8714" width="11.42578125" bestFit="1" customWidth="1"/>
    <col min="8715" max="8715" width="69.85546875" customWidth="1"/>
    <col min="8716" max="8716" width="10.5703125" bestFit="1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" customWidth="1"/>
    <col min="8970" max="8970" width="11.42578125" bestFit="1" customWidth="1"/>
    <col min="8971" max="8971" width="69.85546875" customWidth="1"/>
    <col min="8972" max="8972" width="10.5703125" bestFit="1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" customWidth="1"/>
    <col min="9226" max="9226" width="11.42578125" bestFit="1" customWidth="1"/>
    <col min="9227" max="9227" width="69.85546875" customWidth="1"/>
    <col min="9228" max="9228" width="10.5703125" bestFit="1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" customWidth="1"/>
    <col min="9482" max="9482" width="11.42578125" bestFit="1" customWidth="1"/>
    <col min="9483" max="9483" width="69.85546875" customWidth="1"/>
    <col min="9484" max="9484" width="10.5703125" bestFit="1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" customWidth="1"/>
    <col min="9738" max="9738" width="11.42578125" bestFit="1" customWidth="1"/>
    <col min="9739" max="9739" width="69.85546875" customWidth="1"/>
    <col min="9740" max="9740" width="10.5703125" bestFit="1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" customWidth="1"/>
    <col min="9994" max="9994" width="11.42578125" bestFit="1" customWidth="1"/>
    <col min="9995" max="9995" width="69.85546875" customWidth="1"/>
    <col min="9996" max="9996" width="10.5703125" bestFit="1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" customWidth="1"/>
    <col min="10250" max="10250" width="11.42578125" bestFit="1" customWidth="1"/>
    <col min="10251" max="10251" width="69.85546875" customWidth="1"/>
    <col min="10252" max="10252" width="10.5703125" bestFit="1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" customWidth="1"/>
    <col min="10506" max="10506" width="11.42578125" bestFit="1" customWidth="1"/>
    <col min="10507" max="10507" width="69.85546875" customWidth="1"/>
    <col min="10508" max="10508" width="10.5703125" bestFit="1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" customWidth="1"/>
    <col min="10762" max="10762" width="11.42578125" bestFit="1" customWidth="1"/>
    <col min="10763" max="10763" width="69.85546875" customWidth="1"/>
    <col min="10764" max="10764" width="10.5703125" bestFit="1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" customWidth="1"/>
    <col min="11018" max="11018" width="11.42578125" bestFit="1" customWidth="1"/>
    <col min="11019" max="11019" width="69.85546875" customWidth="1"/>
    <col min="11020" max="11020" width="10.5703125" bestFit="1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" customWidth="1"/>
    <col min="11274" max="11274" width="11.42578125" bestFit="1" customWidth="1"/>
    <col min="11275" max="11275" width="69.85546875" customWidth="1"/>
    <col min="11276" max="11276" width="10.5703125" bestFit="1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" customWidth="1"/>
    <col min="11530" max="11530" width="11.42578125" bestFit="1" customWidth="1"/>
    <col min="11531" max="11531" width="69.85546875" customWidth="1"/>
    <col min="11532" max="11532" width="10.5703125" bestFit="1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" customWidth="1"/>
    <col min="11786" max="11786" width="11.42578125" bestFit="1" customWidth="1"/>
    <col min="11787" max="11787" width="69.85546875" customWidth="1"/>
    <col min="11788" max="11788" width="10.5703125" bestFit="1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" customWidth="1"/>
    <col min="12042" max="12042" width="11.42578125" bestFit="1" customWidth="1"/>
    <col min="12043" max="12043" width="69.85546875" customWidth="1"/>
    <col min="12044" max="12044" width="10.5703125" bestFit="1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" customWidth="1"/>
    <col min="12298" max="12298" width="11.42578125" bestFit="1" customWidth="1"/>
    <col min="12299" max="12299" width="69.85546875" customWidth="1"/>
    <col min="12300" max="12300" width="10.5703125" bestFit="1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" customWidth="1"/>
    <col min="12554" max="12554" width="11.42578125" bestFit="1" customWidth="1"/>
    <col min="12555" max="12555" width="69.85546875" customWidth="1"/>
    <col min="12556" max="12556" width="10.5703125" bestFit="1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" customWidth="1"/>
    <col min="12810" max="12810" width="11.42578125" bestFit="1" customWidth="1"/>
    <col min="12811" max="12811" width="69.85546875" customWidth="1"/>
    <col min="12812" max="12812" width="10.5703125" bestFit="1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" customWidth="1"/>
    <col min="13066" max="13066" width="11.42578125" bestFit="1" customWidth="1"/>
    <col min="13067" max="13067" width="69.85546875" customWidth="1"/>
    <col min="13068" max="13068" width="10.5703125" bestFit="1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" customWidth="1"/>
    <col min="13322" max="13322" width="11.42578125" bestFit="1" customWidth="1"/>
    <col min="13323" max="13323" width="69.85546875" customWidth="1"/>
    <col min="13324" max="13324" width="10.5703125" bestFit="1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" customWidth="1"/>
    <col min="13578" max="13578" width="11.42578125" bestFit="1" customWidth="1"/>
    <col min="13579" max="13579" width="69.85546875" customWidth="1"/>
    <col min="13580" max="13580" width="10.5703125" bestFit="1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" customWidth="1"/>
    <col min="13834" max="13834" width="11.42578125" bestFit="1" customWidth="1"/>
    <col min="13835" max="13835" width="69.85546875" customWidth="1"/>
    <col min="13836" max="13836" width="10.5703125" bestFit="1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" customWidth="1"/>
    <col min="14090" max="14090" width="11.42578125" bestFit="1" customWidth="1"/>
    <col min="14091" max="14091" width="69.85546875" customWidth="1"/>
    <col min="14092" max="14092" width="10.5703125" bestFit="1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" customWidth="1"/>
    <col min="14346" max="14346" width="11.42578125" bestFit="1" customWidth="1"/>
    <col min="14347" max="14347" width="69.85546875" customWidth="1"/>
    <col min="14348" max="14348" width="10.5703125" bestFit="1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" customWidth="1"/>
    <col min="14602" max="14602" width="11.42578125" bestFit="1" customWidth="1"/>
    <col min="14603" max="14603" width="69.85546875" customWidth="1"/>
    <col min="14604" max="14604" width="10.5703125" bestFit="1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" customWidth="1"/>
    <col min="14858" max="14858" width="11.42578125" bestFit="1" customWidth="1"/>
    <col min="14859" max="14859" width="69.85546875" customWidth="1"/>
    <col min="14860" max="14860" width="10.5703125" bestFit="1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" customWidth="1"/>
    <col min="15114" max="15114" width="11.42578125" bestFit="1" customWidth="1"/>
    <col min="15115" max="15115" width="69.85546875" customWidth="1"/>
    <col min="15116" max="15116" width="10.5703125" bestFit="1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" customWidth="1"/>
    <col min="15370" max="15370" width="11.42578125" bestFit="1" customWidth="1"/>
    <col min="15371" max="15371" width="69.85546875" customWidth="1"/>
    <col min="15372" max="15372" width="10.5703125" bestFit="1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" customWidth="1"/>
    <col min="15626" max="15626" width="11.42578125" bestFit="1" customWidth="1"/>
    <col min="15627" max="15627" width="69.85546875" customWidth="1"/>
    <col min="15628" max="15628" width="10.5703125" bestFit="1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" customWidth="1"/>
    <col min="15882" max="15882" width="11.42578125" bestFit="1" customWidth="1"/>
    <col min="15883" max="15883" width="69.85546875" customWidth="1"/>
    <col min="15884" max="15884" width="10.5703125" bestFit="1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" customWidth="1"/>
    <col min="16138" max="16138" width="11.42578125" bestFit="1" customWidth="1"/>
    <col min="16139" max="16139" width="69.85546875" customWidth="1"/>
    <col min="16140" max="16140" width="10.5703125" bestFit="1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256</v>
      </c>
      <c r="E7" s="209"/>
    </row>
    <row r="8" spans="2:13" ht="15.75" x14ac:dyDescent="0.25">
      <c r="C8" s="5" t="s">
        <v>5</v>
      </c>
      <c r="D8" s="6" t="s">
        <v>6</v>
      </c>
      <c r="E8" s="4">
        <v>829.1</v>
      </c>
    </row>
    <row r="9" spans="2:13" ht="15.75" x14ac:dyDescent="0.25">
      <c r="C9" s="5" t="s">
        <v>7</v>
      </c>
      <c r="D9" s="6" t="s">
        <v>8</v>
      </c>
      <c r="E9" s="4">
        <v>13.09</v>
      </c>
      <c r="I9" s="210" t="s">
        <v>9</v>
      </c>
      <c r="J9" s="210"/>
      <c r="K9" s="87">
        <v>9484.9040000000005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113818.848</v>
      </c>
      <c r="I10" s="211" t="s">
        <v>11</v>
      </c>
      <c r="J10" s="211"/>
      <c r="K10" s="11">
        <v>14737.38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99081.467999999993</v>
      </c>
      <c r="I11" s="12" t="s">
        <v>13</v>
      </c>
      <c r="J11" s="12"/>
      <c r="K11" s="2">
        <v>44618.42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3а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23579.604000000003</v>
      </c>
      <c r="F14" s="23">
        <v>2.37</v>
      </c>
      <c r="I14" s="100">
        <v>146</v>
      </c>
      <c r="J14" s="110">
        <v>42396</v>
      </c>
      <c r="K14" s="67" t="s">
        <v>257</v>
      </c>
      <c r="L14" s="78">
        <v>7</v>
      </c>
      <c r="M14" s="78"/>
    </row>
    <row r="15" spans="2:13" ht="19.5" customHeight="1" thickBot="1" x14ac:dyDescent="0.3">
      <c r="B15" s="199"/>
      <c r="C15" s="204" t="s">
        <v>258</v>
      </c>
      <c r="D15" s="205"/>
      <c r="E15" s="203"/>
      <c r="F15" s="27"/>
      <c r="I15" s="100" t="s">
        <v>259</v>
      </c>
      <c r="J15" s="110">
        <v>42397</v>
      </c>
      <c r="K15" s="67" t="s">
        <v>260</v>
      </c>
      <c r="L15" s="78"/>
      <c r="M15" s="78"/>
    </row>
    <row r="16" spans="2:13" ht="16.5" x14ac:dyDescent="0.25">
      <c r="B16" s="198" t="s">
        <v>28</v>
      </c>
      <c r="C16" s="200" t="s">
        <v>29</v>
      </c>
      <c r="D16" s="206"/>
      <c r="E16" s="28">
        <v>22186.716</v>
      </c>
      <c r="F16" s="29">
        <f>F17+F18+F19+F20+F21</f>
        <v>2.23</v>
      </c>
      <c r="I16" s="100" t="s">
        <v>261</v>
      </c>
      <c r="J16" s="110">
        <v>42451</v>
      </c>
      <c r="K16" s="67" t="s">
        <v>262</v>
      </c>
      <c r="L16" s="78"/>
      <c r="M16" s="78"/>
    </row>
    <row r="17" spans="2:13" ht="20.25" customHeight="1" x14ac:dyDescent="0.25">
      <c r="B17" s="189"/>
      <c r="C17" s="30" t="s">
        <v>33</v>
      </c>
      <c r="D17" s="31" t="s">
        <v>34</v>
      </c>
      <c r="E17" s="32">
        <v>11939.04</v>
      </c>
      <c r="F17" s="33">
        <v>1.2</v>
      </c>
      <c r="I17" s="65" t="s">
        <v>207</v>
      </c>
      <c r="J17" s="82">
        <v>42486</v>
      </c>
      <c r="K17" s="65" t="s">
        <v>263</v>
      </c>
      <c r="L17" s="65"/>
      <c r="M17" s="65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100">
        <v>573</v>
      </c>
      <c r="J18" s="110">
        <v>42510</v>
      </c>
      <c r="K18" s="78" t="s">
        <v>264</v>
      </c>
      <c r="L18" s="78">
        <v>6</v>
      </c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0</v>
      </c>
      <c r="F19" s="33"/>
      <c r="I19" s="111"/>
      <c r="J19" s="112"/>
      <c r="K19" s="113" t="s">
        <v>265</v>
      </c>
      <c r="L19" s="114"/>
      <c r="M19" s="114"/>
    </row>
    <row r="20" spans="2:13" ht="45" x14ac:dyDescent="0.25">
      <c r="B20" s="189"/>
      <c r="C20" s="30" t="s">
        <v>42</v>
      </c>
      <c r="D20" s="34" t="s">
        <v>43</v>
      </c>
      <c r="E20" s="32">
        <v>5770.5360000000001</v>
      </c>
      <c r="F20" s="33">
        <v>0.57999999999999996</v>
      </c>
      <c r="I20" s="111"/>
      <c r="J20" s="112"/>
      <c r="K20" s="113" t="s">
        <v>266</v>
      </c>
      <c r="L20" s="114"/>
      <c r="M20" s="11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4477.1400000000003</v>
      </c>
      <c r="F21" s="38">
        <v>0.45</v>
      </c>
      <c r="I21" s="100">
        <v>864</v>
      </c>
      <c r="J21" s="110">
        <v>42594</v>
      </c>
      <c r="K21" s="78" t="s">
        <v>267</v>
      </c>
      <c r="L21" s="78">
        <v>3</v>
      </c>
      <c r="M21" s="78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18406.02</v>
      </c>
      <c r="F22" s="39">
        <v>1.85</v>
      </c>
      <c r="I22" s="100">
        <v>960</v>
      </c>
      <c r="J22" s="110">
        <v>42607</v>
      </c>
      <c r="K22" s="78" t="s">
        <v>123</v>
      </c>
      <c r="L22" s="78">
        <v>18</v>
      </c>
      <c r="M22" s="78"/>
    </row>
    <row r="23" spans="2:13" ht="17.25" thickBot="1" x14ac:dyDescent="0.3">
      <c r="B23" s="189"/>
      <c r="C23" s="191"/>
      <c r="D23" s="193"/>
      <c r="E23" s="195"/>
      <c r="F23" s="40"/>
      <c r="I23" s="100"/>
      <c r="J23" s="110"/>
      <c r="K23" s="113" t="s">
        <v>44</v>
      </c>
      <c r="L23" s="78"/>
      <c r="M23" s="78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10347.168000000001</v>
      </c>
      <c r="F24" s="45">
        <v>1.04</v>
      </c>
      <c r="I24" s="100">
        <v>1050</v>
      </c>
      <c r="J24" s="110">
        <v>42626</v>
      </c>
      <c r="K24" s="113" t="s">
        <v>268</v>
      </c>
      <c r="L24" s="78">
        <v>12</v>
      </c>
      <c r="M24" s="78">
        <v>1000</v>
      </c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12635.484</v>
      </c>
      <c r="F25" s="45">
        <v>1.27</v>
      </c>
      <c r="I25" s="100"/>
      <c r="J25" s="110"/>
      <c r="K25" s="113" t="s">
        <v>269</v>
      </c>
      <c r="L25" s="78"/>
      <c r="M25" s="78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26663.856000000003</v>
      </c>
      <c r="F26" s="45">
        <v>2.68</v>
      </c>
      <c r="I26" s="100" t="s">
        <v>270</v>
      </c>
      <c r="J26" s="110">
        <v>42662</v>
      </c>
      <c r="K26" s="113" t="s">
        <v>271</v>
      </c>
      <c r="L26" s="78">
        <v>6</v>
      </c>
      <c r="M26" s="78"/>
    </row>
    <row r="27" spans="2:13" ht="17.25" thickBot="1" x14ac:dyDescent="0.3">
      <c r="B27" s="46"/>
      <c r="C27" s="52" t="s">
        <v>62</v>
      </c>
      <c r="D27" s="53"/>
      <c r="E27" s="49">
        <v>113818.84800000001</v>
      </c>
      <c r="F27" s="45">
        <f>F14+F16+F22+F24+F25+F26</f>
        <v>11.44</v>
      </c>
      <c r="I27" s="100" t="s">
        <v>272</v>
      </c>
      <c r="J27" s="110">
        <v>42662</v>
      </c>
      <c r="K27" s="113" t="s">
        <v>273</v>
      </c>
      <c r="L27" s="78">
        <v>7</v>
      </c>
      <c r="M27" s="78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16416.18</v>
      </c>
      <c r="F28" s="45">
        <v>1.65</v>
      </c>
      <c r="I28" s="100" t="s">
        <v>274</v>
      </c>
      <c r="J28" s="110">
        <v>42684</v>
      </c>
      <c r="K28" s="113" t="s">
        <v>230</v>
      </c>
      <c r="L28" s="78">
        <v>2</v>
      </c>
      <c r="M28" s="78"/>
    </row>
    <row r="29" spans="2:13" ht="17.25" thickBot="1" x14ac:dyDescent="0.3">
      <c r="B29" s="57"/>
      <c r="C29" s="58" t="s">
        <v>67</v>
      </c>
      <c r="D29" s="59"/>
      <c r="E29" s="60">
        <v>130235.02800000002</v>
      </c>
      <c r="F29" s="45">
        <f>F28+F27</f>
        <v>13.09</v>
      </c>
      <c r="I29" s="50"/>
      <c r="J29" s="79">
        <v>42622</v>
      </c>
      <c r="K29" s="50" t="s">
        <v>76</v>
      </c>
      <c r="L29" s="50" t="s">
        <v>77</v>
      </c>
      <c r="M29" s="50"/>
    </row>
    <row r="30" spans="2:13" x14ac:dyDescent="0.25">
      <c r="I30" s="50"/>
      <c r="J30" s="79">
        <v>42701</v>
      </c>
      <c r="K30" s="50" t="s">
        <v>76</v>
      </c>
      <c r="L30" s="50" t="s">
        <v>77</v>
      </c>
      <c r="M30" s="50"/>
    </row>
    <row r="31" spans="2:13" x14ac:dyDescent="0.25">
      <c r="B31" s="196" t="s">
        <v>70</v>
      </c>
      <c r="C31" s="196"/>
      <c r="D31" s="196"/>
      <c r="E31" s="62">
        <v>3.8</v>
      </c>
      <c r="F31" s="63"/>
      <c r="I31" s="55"/>
      <c r="J31" s="61"/>
      <c r="K31" s="68" t="s">
        <v>78</v>
      </c>
      <c r="L31" s="55" t="s">
        <v>79</v>
      </c>
      <c r="M31" s="65"/>
    </row>
    <row r="32" spans="2:13" ht="25.5" x14ac:dyDescent="0.3">
      <c r="B32" s="197" t="s">
        <v>72</v>
      </c>
      <c r="C32" s="197"/>
      <c r="D32" s="197"/>
      <c r="E32" s="64">
        <v>44618.42</v>
      </c>
      <c r="I32" s="65"/>
      <c r="J32" s="66"/>
      <c r="K32" s="69" t="s">
        <v>80</v>
      </c>
      <c r="L32" s="70" t="s">
        <v>81</v>
      </c>
      <c r="M32" s="65"/>
    </row>
    <row r="33" spans="4:13" ht="60.75" x14ac:dyDescent="0.25">
      <c r="D33" s="188" t="s">
        <v>75</v>
      </c>
      <c r="E33" s="188"/>
      <c r="I33" s="65"/>
      <c r="J33" s="66"/>
      <c r="K33" s="71" t="s">
        <v>82</v>
      </c>
      <c r="L33" s="70" t="s">
        <v>83</v>
      </c>
      <c r="M33" s="65"/>
    </row>
    <row r="34" spans="4:13" ht="60.75" x14ac:dyDescent="0.25">
      <c r="I34" s="65"/>
      <c r="J34" s="66" t="s">
        <v>84</v>
      </c>
      <c r="K34" s="72" t="s">
        <v>85</v>
      </c>
      <c r="L34" s="73" t="s">
        <v>86</v>
      </c>
      <c r="M34" s="65"/>
    </row>
    <row r="35" spans="4:13" ht="45" x14ac:dyDescent="0.25">
      <c r="I35" s="65"/>
      <c r="J35" s="66" t="s">
        <v>87</v>
      </c>
      <c r="K35" s="74" t="s">
        <v>88</v>
      </c>
      <c r="L35" s="73" t="s">
        <v>86</v>
      </c>
      <c r="M35" s="65"/>
    </row>
    <row r="36" spans="4:13" ht="60.75" x14ac:dyDescent="0.25">
      <c r="I36" s="65"/>
      <c r="J36" s="66"/>
      <c r="K36" s="72" t="s">
        <v>89</v>
      </c>
      <c r="L36" s="73" t="s">
        <v>86</v>
      </c>
      <c r="M36" s="65"/>
    </row>
    <row r="37" spans="4:13" ht="25.5" x14ac:dyDescent="0.25">
      <c r="I37" s="65"/>
      <c r="J37" s="66"/>
      <c r="K37" s="72" t="s">
        <v>90</v>
      </c>
      <c r="L37" s="75" t="s">
        <v>91</v>
      </c>
      <c r="M37" s="65"/>
    </row>
    <row r="38" spans="4:13" ht="25.5" x14ac:dyDescent="0.25">
      <c r="I38" s="65"/>
      <c r="J38" s="66"/>
      <c r="K38" s="71" t="s">
        <v>92</v>
      </c>
      <c r="L38" s="70" t="s">
        <v>93</v>
      </c>
      <c r="M38" s="73"/>
    </row>
    <row r="39" spans="4:13" ht="63.75" x14ac:dyDescent="0.25">
      <c r="I39" s="65"/>
      <c r="J39" s="66"/>
      <c r="K39" s="72" t="s">
        <v>94</v>
      </c>
      <c r="L39" s="73" t="s">
        <v>95</v>
      </c>
      <c r="M39" s="75"/>
    </row>
    <row r="40" spans="4:13" ht="63.75" x14ac:dyDescent="0.25">
      <c r="I40" s="65"/>
      <c r="J40" s="66"/>
      <c r="K40" s="72" t="s">
        <v>96</v>
      </c>
      <c r="L40" s="73" t="s">
        <v>95</v>
      </c>
      <c r="M40" s="65"/>
    </row>
    <row r="41" spans="4:13" ht="51" x14ac:dyDescent="0.25">
      <c r="I41" s="65"/>
      <c r="J41" s="66"/>
      <c r="K41" s="71" t="s">
        <v>97</v>
      </c>
      <c r="L41" s="70" t="s">
        <v>98</v>
      </c>
      <c r="M41" s="65"/>
    </row>
    <row r="42" spans="4:13" ht="63.75" x14ac:dyDescent="0.25">
      <c r="I42" s="65"/>
      <c r="J42" s="66"/>
      <c r="K42" s="71" t="s">
        <v>99</v>
      </c>
      <c r="L42" s="70" t="s">
        <v>100</v>
      </c>
      <c r="M42" s="65"/>
    </row>
    <row r="43" spans="4:13" ht="31.5" x14ac:dyDescent="0.25">
      <c r="I43" s="65"/>
      <c r="J43" s="66">
        <v>42591</v>
      </c>
      <c r="K43" s="71" t="s">
        <v>101</v>
      </c>
      <c r="L43" s="70" t="s">
        <v>102</v>
      </c>
      <c r="M43" s="65"/>
    </row>
    <row r="44" spans="4:13" ht="41.25" x14ac:dyDescent="0.25">
      <c r="I44" s="65"/>
      <c r="J44" s="66"/>
      <c r="K44" s="71" t="s">
        <v>103</v>
      </c>
      <c r="L44" s="70" t="s">
        <v>104</v>
      </c>
      <c r="M44" s="65"/>
    </row>
    <row r="45" spans="4:13" ht="79.5" x14ac:dyDescent="0.25">
      <c r="I45" s="65"/>
      <c r="J45" s="66"/>
      <c r="K45" s="76" t="s">
        <v>105</v>
      </c>
      <c r="L45" s="73" t="s">
        <v>106</v>
      </c>
      <c r="M45" s="65"/>
    </row>
    <row r="46" spans="4:13" ht="15.75" x14ac:dyDescent="0.25">
      <c r="I46" s="65"/>
      <c r="J46" s="31"/>
      <c r="K46" s="71" t="s">
        <v>107</v>
      </c>
      <c r="L46" s="70" t="s">
        <v>108</v>
      </c>
      <c r="M46" s="65"/>
    </row>
    <row r="47" spans="4:13" x14ac:dyDescent="0.25">
      <c r="I47" s="65"/>
      <c r="J47" s="31"/>
      <c r="K47" s="65"/>
      <c r="L47" s="65"/>
      <c r="M47" s="65"/>
    </row>
    <row r="48" spans="4:13" x14ac:dyDescent="0.25">
      <c r="I48" s="65"/>
      <c r="J48" s="31"/>
      <c r="K48" s="65"/>
      <c r="L48" s="65"/>
      <c r="M48" s="65"/>
    </row>
    <row r="49" spans="10:11" x14ac:dyDescent="0.25">
      <c r="J49" s="85"/>
      <c r="K49" s="86"/>
    </row>
    <row r="50" spans="10:11" x14ac:dyDescent="0.25">
      <c r="J50" s="85"/>
      <c r="K50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5"/>
  <sheetViews>
    <sheetView topLeftCell="E4" workbookViewId="0">
      <selection activeCell="E16" sqref="E16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5.710937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275</v>
      </c>
      <c r="E7" s="209"/>
    </row>
    <row r="8" spans="2:13" ht="15.75" x14ac:dyDescent="0.25">
      <c r="C8" s="5" t="s">
        <v>5</v>
      </c>
      <c r="D8" s="6" t="s">
        <v>6</v>
      </c>
      <c r="E8" s="4">
        <v>861.1</v>
      </c>
    </row>
    <row r="9" spans="2:13" ht="15.75" x14ac:dyDescent="0.25">
      <c r="C9" s="5" t="s">
        <v>7</v>
      </c>
      <c r="D9" s="6" t="s">
        <v>8</v>
      </c>
      <c r="E9" s="4">
        <v>13.09</v>
      </c>
      <c r="I9" s="210" t="s">
        <v>9</v>
      </c>
      <c r="J9" s="210"/>
      <c r="K9">
        <v>9850.9840000000004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118211.808</v>
      </c>
      <c r="I10" s="211" t="s">
        <v>11</v>
      </c>
      <c r="J10" s="211"/>
      <c r="K10" s="11">
        <v>6128.84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112082.96800000001</v>
      </c>
      <c r="I11" s="12" t="s">
        <v>13</v>
      </c>
      <c r="J11" s="12"/>
      <c r="K11" s="99">
        <v>7012.84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1а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24489.684000000001</v>
      </c>
      <c r="F14" s="23">
        <v>2.37</v>
      </c>
      <c r="I14" s="93">
        <v>157</v>
      </c>
      <c r="J14" s="77">
        <v>42401</v>
      </c>
      <c r="K14" s="24" t="s">
        <v>276</v>
      </c>
      <c r="L14" s="24">
        <v>4</v>
      </c>
      <c r="M14" s="78"/>
    </row>
    <row r="15" spans="2:13" ht="33.75" customHeight="1" thickBot="1" x14ac:dyDescent="0.3">
      <c r="B15" s="199"/>
      <c r="C15" s="204" t="s">
        <v>277</v>
      </c>
      <c r="D15" s="205"/>
      <c r="E15" s="203"/>
      <c r="F15" s="27"/>
      <c r="I15" s="93" t="s">
        <v>278</v>
      </c>
      <c r="J15" s="77">
        <v>42439</v>
      </c>
      <c r="K15" s="26" t="s">
        <v>279</v>
      </c>
      <c r="L15" s="24">
        <v>14</v>
      </c>
      <c r="M15" s="78"/>
    </row>
    <row r="16" spans="2:13" ht="38.25" customHeight="1" x14ac:dyDescent="0.25">
      <c r="B16" s="198" t="s">
        <v>28</v>
      </c>
      <c r="C16" s="200" t="s">
        <v>29</v>
      </c>
      <c r="D16" s="206"/>
      <c r="E16" s="28">
        <v>23043.036</v>
      </c>
      <c r="F16" s="29">
        <f>F17+F18+F19+F20+F21</f>
        <v>2.23</v>
      </c>
      <c r="I16" s="93">
        <v>2</v>
      </c>
      <c r="J16" s="77">
        <v>42450</v>
      </c>
      <c r="K16" s="26" t="s">
        <v>280</v>
      </c>
      <c r="L16" s="24">
        <v>4</v>
      </c>
      <c r="M16" s="78"/>
    </row>
    <row r="17" spans="2:13" ht="45" x14ac:dyDescent="0.25">
      <c r="B17" s="189"/>
      <c r="C17" s="30" t="s">
        <v>33</v>
      </c>
      <c r="D17" s="31" t="s">
        <v>34</v>
      </c>
      <c r="E17" s="32">
        <v>12399.84</v>
      </c>
      <c r="F17" s="33">
        <v>1.2</v>
      </c>
      <c r="I17" s="93">
        <v>3</v>
      </c>
      <c r="J17" s="77">
        <v>42450</v>
      </c>
      <c r="K17" s="26" t="s">
        <v>281</v>
      </c>
      <c r="L17" s="24">
        <v>6</v>
      </c>
      <c r="M17" s="78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 t="s">
        <v>282</v>
      </c>
      <c r="J18" s="77">
        <v>42451</v>
      </c>
      <c r="K18" s="26" t="s">
        <v>241</v>
      </c>
      <c r="L18" s="24"/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0</v>
      </c>
      <c r="F19" s="33"/>
      <c r="I19" s="93">
        <v>578</v>
      </c>
      <c r="J19" s="77">
        <v>42514</v>
      </c>
      <c r="K19" s="26" t="s">
        <v>283</v>
      </c>
      <c r="L19" s="24" t="s">
        <v>284</v>
      </c>
      <c r="M19" s="78"/>
    </row>
    <row r="20" spans="2:13" ht="45" x14ac:dyDescent="0.25">
      <c r="B20" s="189"/>
      <c r="C20" s="30" t="s">
        <v>42</v>
      </c>
      <c r="D20" s="34" t="s">
        <v>43</v>
      </c>
      <c r="E20" s="32">
        <v>5993.2560000000003</v>
      </c>
      <c r="F20" s="33">
        <v>0.57999999999999996</v>
      </c>
      <c r="I20" s="93"/>
      <c r="J20" s="77"/>
      <c r="K20" s="26" t="s">
        <v>285</v>
      </c>
      <c r="L20" s="24"/>
      <c r="M20" s="78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4649.9400000000005</v>
      </c>
      <c r="F21" s="38">
        <v>0.45</v>
      </c>
      <c r="I21" s="93"/>
      <c r="J21" s="77"/>
      <c r="K21" s="26" t="s">
        <v>216</v>
      </c>
      <c r="L21" s="24"/>
      <c r="M21" s="78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19116.420000000002</v>
      </c>
      <c r="F22" s="39">
        <v>1.85</v>
      </c>
      <c r="I22" s="106">
        <v>893</v>
      </c>
      <c r="J22" s="77">
        <v>42599</v>
      </c>
      <c r="K22" s="24" t="s">
        <v>267</v>
      </c>
      <c r="L22" s="24">
        <v>4</v>
      </c>
      <c r="M22" s="55"/>
    </row>
    <row r="23" spans="2:13" ht="17.25" thickBot="1" x14ac:dyDescent="0.3">
      <c r="B23" s="189"/>
      <c r="C23" s="191"/>
      <c r="D23" s="193"/>
      <c r="E23" s="195"/>
      <c r="F23" s="40"/>
      <c r="I23" s="106">
        <v>921</v>
      </c>
      <c r="J23" s="77">
        <v>42604</v>
      </c>
      <c r="K23" s="24" t="s">
        <v>286</v>
      </c>
      <c r="L23" s="24"/>
      <c r="M23" s="55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10746.528</v>
      </c>
      <c r="F24" s="45">
        <v>1.04</v>
      </c>
      <c r="I24" s="106">
        <v>961</v>
      </c>
      <c r="J24" s="77">
        <v>42607</v>
      </c>
      <c r="K24" s="24" t="s">
        <v>287</v>
      </c>
      <c r="L24" s="24">
        <v>4</v>
      </c>
      <c r="M24" s="55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13123.164000000001</v>
      </c>
      <c r="F25" s="45">
        <v>1.27</v>
      </c>
      <c r="I25" s="106">
        <v>962</v>
      </c>
      <c r="J25" s="77">
        <v>42607</v>
      </c>
      <c r="K25" s="24" t="s">
        <v>288</v>
      </c>
      <c r="L25" s="24">
        <v>9</v>
      </c>
      <c r="M25" s="55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27692.976000000002</v>
      </c>
      <c r="F26" s="45">
        <v>2.68</v>
      </c>
      <c r="I26" s="106">
        <v>963</v>
      </c>
      <c r="J26" s="77">
        <v>42607</v>
      </c>
      <c r="K26" s="24" t="s">
        <v>287</v>
      </c>
      <c r="L26" s="24">
        <v>12</v>
      </c>
      <c r="M26" s="55"/>
    </row>
    <row r="27" spans="2:13" ht="17.25" thickBot="1" x14ac:dyDescent="0.3">
      <c r="B27" s="46"/>
      <c r="C27" s="52" t="s">
        <v>62</v>
      </c>
      <c r="D27" s="53"/>
      <c r="E27" s="49">
        <v>118211.80800000002</v>
      </c>
      <c r="F27" s="45">
        <f>F14+F16+F22+F24+F25+F26</f>
        <v>11.44</v>
      </c>
      <c r="I27" s="106">
        <v>971</v>
      </c>
      <c r="J27" s="77">
        <v>42608</v>
      </c>
      <c r="K27" s="24" t="s">
        <v>289</v>
      </c>
      <c r="L27" s="24"/>
      <c r="M27" s="55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17049.78</v>
      </c>
      <c r="F28" s="45">
        <v>1.65</v>
      </c>
      <c r="I28" s="106">
        <v>985</v>
      </c>
      <c r="J28" s="77">
        <v>42612</v>
      </c>
      <c r="K28" s="24" t="s">
        <v>290</v>
      </c>
      <c r="L28" s="24">
        <v>13</v>
      </c>
      <c r="M28" s="55"/>
    </row>
    <row r="29" spans="2:13" ht="17.25" thickBot="1" x14ac:dyDescent="0.3">
      <c r="B29" s="57"/>
      <c r="C29" s="58" t="s">
        <v>67</v>
      </c>
      <c r="D29" s="59"/>
      <c r="E29" s="60">
        <v>135261.58800000002</v>
      </c>
      <c r="F29" s="45">
        <f>F28+F27</f>
        <v>13.09</v>
      </c>
      <c r="I29" s="93">
        <v>986</v>
      </c>
      <c r="J29" s="77">
        <v>42612</v>
      </c>
      <c r="K29" s="24" t="s">
        <v>291</v>
      </c>
      <c r="L29" s="24">
        <v>12</v>
      </c>
      <c r="M29" s="55"/>
    </row>
    <row r="30" spans="2:13" x14ac:dyDescent="0.25">
      <c r="I30" s="93"/>
      <c r="J30" s="77"/>
      <c r="K30" s="26" t="s">
        <v>221</v>
      </c>
      <c r="L30" s="24"/>
      <c r="M30" s="78"/>
    </row>
    <row r="31" spans="2:13" ht="15.75" x14ac:dyDescent="0.25">
      <c r="B31" s="196" t="s">
        <v>70</v>
      </c>
      <c r="C31" s="196"/>
      <c r="D31" s="196"/>
      <c r="E31" s="115"/>
      <c r="F31" s="63"/>
      <c r="I31" s="106"/>
      <c r="J31" s="24"/>
      <c r="K31" s="24" t="s">
        <v>57</v>
      </c>
      <c r="L31" s="24"/>
      <c r="M31" s="55"/>
    </row>
    <row r="32" spans="2:13" ht="18.75" x14ac:dyDescent="0.3">
      <c r="B32" s="197" t="s">
        <v>72</v>
      </c>
      <c r="C32" s="197"/>
      <c r="D32" s="197"/>
      <c r="E32" s="64">
        <v>7012.84</v>
      </c>
      <c r="I32" s="106">
        <v>1253</v>
      </c>
      <c r="J32" s="90">
        <v>42654</v>
      </c>
      <c r="K32" s="55" t="s">
        <v>292</v>
      </c>
      <c r="L32" s="55">
        <v>4</v>
      </c>
      <c r="M32" s="55"/>
    </row>
    <row r="33" spans="4:13" ht="15.75" x14ac:dyDescent="0.25">
      <c r="D33" s="188"/>
      <c r="E33" s="188"/>
      <c r="I33" s="96">
        <v>1</v>
      </c>
      <c r="J33" s="108">
        <v>42702</v>
      </c>
      <c r="K33" s="106" t="s">
        <v>238</v>
      </c>
      <c r="L33" s="109">
        <v>4.5999999999999996</v>
      </c>
      <c r="M33" s="55"/>
    </row>
    <row r="34" spans="4:13" x14ac:dyDescent="0.25">
      <c r="I34" s="96" t="s">
        <v>293</v>
      </c>
      <c r="J34" s="108">
        <v>42717</v>
      </c>
      <c r="K34" s="106" t="s">
        <v>294</v>
      </c>
      <c r="L34" s="109">
        <v>14</v>
      </c>
      <c r="M34" s="55"/>
    </row>
    <row r="35" spans="4:13" x14ac:dyDescent="0.25">
      <c r="I35" s="50"/>
      <c r="J35" s="79">
        <v>42622</v>
      </c>
      <c r="K35" s="50" t="s">
        <v>76</v>
      </c>
      <c r="L35" s="50" t="s">
        <v>77</v>
      </c>
      <c r="M35" s="50"/>
    </row>
    <row r="36" spans="4:13" ht="15.75" x14ac:dyDescent="0.25">
      <c r="D36" s="188" t="s">
        <v>75</v>
      </c>
      <c r="E36" s="188"/>
      <c r="I36" s="50"/>
      <c r="J36" s="79">
        <v>42701</v>
      </c>
      <c r="K36" s="50" t="s">
        <v>76</v>
      </c>
      <c r="L36" s="50" t="s">
        <v>77</v>
      </c>
      <c r="M36" s="50"/>
    </row>
    <row r="37" spans="4:13" x14ac:dyDescent="0.25">
      <c r="I37" s="65"/>
      <c r="J37" s="82">
        <v>42703</v>
      </c>
      <c r="K37" s="116" t="s">
        <v>295</v>
      </c>
      <c r="L37" s="65"/>
      <c r="M37" s="117">
        <v>52500</v>
      </c>
    </row>
    <row r="38" spans="4:13" x14ac:dyDescent="0.25">
      <c r="I38" s="55"/>
      <c r="J38" s="61"/>
      <c r="K38" s="68" t="s">
        <v>78</v>
      </c>
      <c r="L38" s="55" t="s">
        <v>79</v>
      </c>
      <c r="M38" s="65"/>
    </row>
    <row r="39" spans="4:13" ht="25.5" x14ac:dyDescent="0.25">
      <c r="I39" s="65"/>
      <c r="J39" s="66"/>
      <c r="K39" s="69" t="s">
        <v>80</v>
      </c>
      <c r="L39" s="70" t="s">
        <v>81</v>
      </c>
      <c r="M39" s="65"/>
    </row>
    <row r="40" spans="4:13" ht="60.75" x14ac:dyDescent="0.25">
      <c r="I40" s="65"/>
      <c r="J40" s="66"/>
      <c r="K40" s="71" t="s">
        <v>82</v>
      </c>
      <c r="L40" s="70" t="s">
        <v>83</v>
      </c>
      <c r="M40" s="65"/>
    </row>
    <row r="41" spans="4:13" ht="60.75" x14ac:dyDescent="0.25">
      <c r="I41" s="65"/>
      <c r="J41" s="66" t="s">
        <v>84</v>
      </c>
      <c r="K41" s="72" t="s">
        <v>85</v>
      </c>
      <c r="L41" s="73" t="s">
        <v>86</v>
      </c>
      <c r="M41" s="65"/>
    </row>
    <row r="42" spans="4:13" ht="45" x14ac:dyDescent="0.25">
      <c r="I42" s="65"/>
      <c r="J42" s="66" t="s">
        <v>87</v>
      </c>
      <c r="K42" s="74" t="s">
        <v>88</v>
      </c>
      <c r="L42" s="73" t="s">
        <v>86</v>
      </c>
      <c r="M42" s="65"/>
    </row>
    <row r="43" spans="4:13" ht="60.75" x14ac:dyDescent="0.25">
      <c r="I43" s="65"/>
      <c r="J43" s="66"/>
      <c r="K43" s="72" t="s">
        <v>89</v>
      </c>
      <c r="L43" s="73" t="s">
        <v>86</v>
      </c>
      <c r="M43" s="65"/>
    </row>
    <row r="44" spans="4:13" ht="15.75" x14ac:dyDescent="0.25">
      <c r="I44" s="65"/>
      <c r="J44" s="66"/>
      <c r="K44" s="72" t="s">
        <v>90</v>
      </c>
      <c r="L44" s="75" t="s">
        <v>91</v>
      </c>
      <c r="M44" s="65"/>
    </row>
    <row r="45" spans="4:13" ht="25.5" x14ac:dyDescent="0.25">
      <c r="I45" s="65"/>
      <c r="J45" s="66"/>
      <c r="K45" s="71" t="s">
        <v>92</v>
      </c>
      <c r="L45" s="70" t="s">
        <v>93</v>
      </c>
      <c r="M45" s="73"/>
    </row>
    <row r="46" spans="4:13" ht="38.25" x14ac:dyDescent="0.25">
      <c r="I46" s="65"/>
      <c r="J46" s="66"/>
      <c r="K46" s="72" t="s">
        <v>94</v>
      </c>
      <c r="L46" s="73" t="s">
        <v>95</v>
      </c>
      <c r="M46" s="75"/>
    </row>
    <row r="47" spans="4:13" ht="38.25" x14ac:dyDescent="0.25">
      <c r="I47" s="65"/>
      <c r="J47" s="66"/>
      <c r="K47" s="72" t="s">
        <v>96</v>
      </c>
      <c r="L47" s="73" t="s">
        <v>95</v>
      </c>
      <c r="M47" s="65"/>
    </row>
    <row r="48" spans="4:13" ht="25.5" x14ac:dyDescent="0.25">
      <c r="I48" s="65"/>
      <c r="J48" s="66"/>
      <c r="K48" s="71" t="s">
        <v>97</v>
      </c>
      <c r="L48" s="70" t="s">
        <v>98</v>
      </c>
      <c r="M48" s="65"/>
    </row>
    <row r="49" spans="9:13" ht="38.25" x14ac:dyDescent="0.25">
      <c r="I49" s="65"/>
      <c r="J49" s="66"/>
      <c r="K49" s="71" t="s">
        <v>99</v>
      </c>
      <c r="L49" s="70" t="s">
        <v>100</v>
      </c>
      <c r="M49" s="65"/>
    </row>
    <row r="50" spans="9:13" ht="31.5" x14ac:dyDescent="0.25">
      <c r="I50" s="65"/>
      <c r="J50" s="66">
        <v>42591</v>
      </c>
      <c r="K50" s="71" t="s">
        <v>101</v>
      </c>
      <c r="L50" s="70" t="s">
        <v>102</v>
      </c>
      <c r="M50" s="65"/>
    </row>
    <row r="51" spans="9:13" ht="41.25" x14ac:dyDescent="0.25">
      <c r="I51" s="65"/>
      <c r="J51" s="66"/>
      <c r="K51" s="71" t="s">
        <v>103</v>
      </c>
      <c r="L51" s="70" t="s">
        <v>104</v>
      </c>
      <c r="M51" s="65"/>
    </row>
    <row r="52" spans="9:13" ht="79.5" x14ac:dyDescent="0.25">
      <c r="I52" s="65"/>
      <c r="J52" s="66"/>
      <c r="K52" s="76" t="s">
        <v>105</v>
      </c>
      <c r="L52" s="73" t="s">
        <v>106</v>
      </c>
      <c r="M52" s="65"/>
    </row>
    <row r="53" spans="9:13" ht="15.75" x14ac:dyDescent="0.25">
      <c r="I53" s="65"/>
      <c r="J53" s="31"/>
      <c r="K53" s="71" t="s">
        <v>107</v>
      </c>
      <c r="L53" s="70" t="s">
        <v>108</v>
      </c>
      <c r="M53" s="65"/>
    </row>
    <row r="54" spans="9:13" x14ac:dyDescent="0.25">
      <c r="I54" s="65"/>
      <c r="J54" s="31"/>
      <c r="K54" s="65"/>
      <c r="L54" s="65"/>
      <c r="M54" s="65"/>
    </row>
    <row r="55" spans="9:13" x14ac:dyDescent="0.25">
      <c r="I55" s="65"/>
      <c r="J55" s="31"/>
      <c r="K55" s="65"/>
      <c r="L55" s="65"/>
      <c r="M55" s="65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5"/>
  <sheetViews>
    <sheetView topLeftCell="D7" workbookViewId="0">
      <selection activeCell="K9" sqref="K9:K11"/>
    </sheetView>
  </sheetViews>
  <sheetFormatPr defaultRowHeight="15" x14ac:dyDescent="0.25"/>
  <cols>
    <col min="1" max="1" width="4.28515625" customWidth="1"/>
    <col min="2" max="2" width="10.7109375" customWidth="1"/>
    <col min="3" max="3" width="39" customWidth="1"/>
    <col min="4" max="4" width="60.7109375" customWidth="1"/>
    <col min="5" max="5" width="19.7109375" customWidth="1"/>
    <col min="7" max="8" width="4.4257812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425781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425781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425781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425781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425781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425781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425781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425781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425781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425781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425781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425781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425781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425781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425781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425781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425781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425781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425781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425781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425781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425781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425781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425781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425781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425781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425781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425781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425781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425781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425781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425781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425781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425781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425781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425781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425781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425781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425781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425781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425781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425781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425781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425781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425781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425781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425781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425781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425781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425781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425781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425781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425781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425781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425781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425781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425781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425781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425781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425781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425781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425781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425781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296</v>
      </c>
      <c r="E7" s="209"/>
      <c r="I7" t="s">
        <v>297</v>
      </c>
    </row>
    <row r="8" spans="2:13" ht="15.75" x14ac:dyDescent="0.25">
      <c r="C8" s="5" t="s">
        <v>5</v>
      </c>
      <c r="D8" s="6" t="s">
        <v>6</v>
      </c>
      <c r="E8" s="4">
        <v>1420.4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18067.488000000001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216809.85600000003</v>
      </c>
      <c r="I10" s="211" t="s">
        <v>11</v>
      </c>
      <c r="J10" s="211"/>
      <c r="K10" s="11">
        <v>14432.42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202377.43600000002</v>
      </c>
      <c r="I11" s="12" t="s">
        <v>13</v>
      </c>
      <c r="J11" s="12"/>
      <c r="K11" s="99">
        <v>17323.580000000002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9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40396.176000000007</v>
      </c>
      <c r="F14" s="23">
        <v>2.37</v>
      </c>
      <c r="I14" s="93" t="s">
        <v>298</v>
      </c>
      <c r="J14" s="118">
        <v>42382</v>
      </c>
      <c r="K14" s="119" t="s">
        <v>299</v>
      </c>
      <c r="L14" s="120"/>
      <c r="M14" s="24"/>
    </row>
    <row r="15" spans="2:13" ht="32.25" customHeight="1" thickBot="1" x14ac:dyDescent="0.3">
      <c r="B15" s="199"/>
      <c r="C15" s="204" t="s">
        <v>300</v>
      </c>
      <c r="D15" s="205"/>
      <c r="E15" s="203"/>
      <c r="F15" s="27"/>
      <c r="I15" s="93">
        <v>66</v>
      </c>
      <c r="J15" s="118">
        <v>42384</v>
      </c>
      <c r="K15" s="119" t="s">
        <v>301</v>
      </c>
      <c r="L15" s="120">
        <v>14</v>
      </c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59827.248000000007</v>
      </c>
      <c r="F16" s="29">
        <f>F17+F18+F19+F20+F21</f>
        <v>3.5100000000000002</v>
      </c>
      <c r="I16" s="93">
        <v>96</v>
      </c>
      <c r="J16" s="118">
        <v>42389</v>
      </c>
      <c r="K16" s="119" t="s">
        <v>302</v>
      </c>
      <c r="L16" s="120">
        <v>1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20453.760000000002</v>
      </c>
      <c r="F17" s="33">
        <v>1.2</v>
      </c>
      <c r="I17" s="93">
        <v>178</v>
      </c>
      <c r="J17" s="77">
        <v>42403</v>
      </c>
      <c r="K17" s="24" t="s">
        <v>303</v>
      </c>
      <c r="L17" s="24">
        <v>16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>
        <v>293</v>
      </c>
      <c r="J18" s="77">
        <v>42416</v>
      </c>
      <c r="K18" s="26" t="s">
        <v>304</v>
      </c>
      <c r="L18" s="24">
        <v>14</v>
      </c>
      <c r="M18" s="24"/>
    </row>
    <row r="19" spans="2:13" ht="57" customHeight="1" x14ac:dyDescent="0.25">
      <c r="B19" s="189"/>
      <c r="C19" s="30" t="s">
        <v>39</v>
      </c>
      <c r="D19" s="34" t="s">
        <v>40</v>
      </c>
      <c r="E19" s="32">
        <v>21817.344000000005</v>
      </c>
      <c r="F19" s="33">
        <v>1.28</v>
      </c>
      <c r="I19" s="93">
        <v>312</v>
      </c>
      <c r="J19" s="77">
        <v>42418</v>
      </c>
      <c r="K19" s="106" t="s">
        <v>305</v>
      </c>
      <c r="L19" s="24">
        <v>21</v>
      </c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9885.9840000000004</v>
      </c>
      <c r="F20" s="33">
        <v>0.57999999999999996</v>
      </c>
      <c r="I20" s="93">
        <v>325</v>
      </c>
      <c r="J20" s="77">
        <v>42424</v>
      </c>
      <c r="K20" s="26" t="s">
        <v>302</v>
      </c>
      <c r="L20" s="24">
        <v>7</v>
      </c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7670.1600000000017</v>
      </c>
      <c r="F21" s="38">
        <v>0.45</v>
      </c>
      <c r="I21" s="93">
        <v>360</v>
      </c>
      <c r="J21" s="77">
        <v>42431</v>
      </c>
      <c r="K21" s="26" t="s">
        <v>306</v>
      </c>
      <c r="L21" s="24">
        <v>19</v>
      </c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31532.880000000008</v>
      </c>
      <c r="F22" s="39">
        <v>1.85</v>
      </c>
      <c r="I22" s="93">
        <v>384</v>
      </c>
      <c r="J22" s="77">
        <v>42440</v>
      </c>
      <c r="K22" s="26" t="s">
        <v>307</v>
      </c>
      <c r="L22" s="24">
        <v>21</v>
      </c>
      <c r="M22" s="24"/>
    </row>
    <row r="23" spans="2:13" ht="17.25" thickBot="1" x14ac:dyDescent="0.3">
      <c r="B23" s="189"/>
      <c r="C23" s="191"/>
      <c r="D23" s="193"/>
      <c r="E23" s="195"/>
      <c r="F23" s="40"/>
      <c r="I23" s="93">
        <v>385</v>
      </c>
      <c r="J23" s="77">
        <v>42443</v>
      </c>
      <c r="K23" s="26" t="s">
        <v>308</v>
      </c>
      <c r="L23" s="24">
        <v>13</v>
      </c>
      <c r="M23" s="24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17726.592000000004</v>
      </c>
      <c r="F24" s="45">
        <v>1.04</v>
      </c>
      <c r="I24" s="93">
        <v>396</v>
      </c>
      <c r="J24" s="77">
        <v>42447</v>
      </c>
      <c r="K24" s="26" t="s">
        <v>309</v>
      </c>
      <c r="L24" s="24">
        <v>15</v>
      </c>
      <c r="M24" s="24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21646.896000000004</v>
      </c>
      <c r="F25" s="45">
        <v>1.27</v>
      </c>
      <c r="I25" s="93">
        <v>417</v>
      </c>
      <c r="J25" s="77">
        <v>42452</v>
      </c>
      <c r="K25" s="26" t="s">
        <v>310</v>
      </c>
      <c r="L25" s="24">
        <v>1</v>
      </c>
      <c r="M25" s="24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45680.064000000013</v>
      </c>
      <c r="F26" s="45">
        <v>2.68</v>
      </c>
      <c r="I26" s="93">
        <v>435</v>
      </c>
      <c r="J26" s="77">
        <v>42458</v>
      </c>
      <c r="K26" s="26" t="s">
        <v>132</v>
      </c>
      <c r="L26" s="24">
        <v>23</v>
      </c>
      <c r="M26" s="24"/>
    </row>
    <row r="27" spans="2:13" ht="17.25" thickBot="1" x14ac:dyDescent="0.3">
      <c r="B27" s="46"/>
      <c r="C27" s="52" t="s">
        <v>62</v>
      </c>
      <c r="D27" s="53"/>
      <c r="E27" s="49">
        <v>216809.85600000006</v>
      </c>
      <c r="F27" s="45">
        <f>F14+F16+F22+F24+F25+F26</f>
        <v>12.719999999999999</v>
      </c>
      <c r="I27" s="93" t="s">
        <v>311</v>
      </c>
      <c r="J27" s="77">
        <v>42464</v>
      </c>
      <c r="K27" s="26" t="s">
        <v>312</v>
      </c>
      <c r="L27" s="24">
        <v>13</v>
      </c>
      <c r="M27" s="24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28123.919999999998</v>
      </c>
      <c r="F28" s="45">
        <v>1.65</v>
      </c>
      <c r="I28" s="93">
        <v>490</v>
      </c>
      <c r="J28" s="77">
        <v>42475</v>
      </c>
      <c r="K28" s="26" t="s">
        <v>313</v>
      </c>
      <c r="L28" s="24">
        <v>13</v>
      </c>
      <c r="M28" s="24"/>
    </row>
    <row r="29" spans="2:13" ht="17.25" thickBot="1" x14ac:dyDescent="0.3">
      <c r="B29" s="57"/>
      <c r="C29" s="58" t="s">
        <v>67</v>
      </c>
      <c r="D29" s="59"/>
      <c r="E29" s="60">
        <v>244933.77600000007</v>
      </c>
      <c r="F29" s="45">
        <f>F28+F27</f>
        <v>14.37</v>
      </c>
      <c r="I29" s="93">
        <v>542</v>
      </c>
      <c r="J29" s="77">
        <v>42495</v>
      </c>
      <c r="K29" s="26" t="s">
        <v>314</v>
      </c>
      <c r="L29" s="24">
        <v>11</v>
      </c>
      <c r="M29" s="24"/>
    </row>
    <row r="30" spans="2:13" x14ac:dyDescent="0.25">
      <c r="I30" s="93">
        <v>585</v>
      </c>
      <c r="J30" s="77">
        <v>42514</v>
      </c>
      <c r="K30" s="26" t="s">
        <v>315</v>
      </c>
      <c r="L30" s="24">
        <v>24</v>
      </c>
      <c r="M30" s="24"/>
    </row>
    <row r="31" spans="2:13" x14ac:dyDescent="0.25">
      <c r="B31" s="196" t="s">
        <v>70</v>
      </c>
      <c r="C31" s="196"/>
      <c r="D31" s="196"/>
      <c r="E31" s="83" t="s">
        <v>316</v>
      </c>
      <c r="F31" s="63"/>
      <c r="I31" s="93">
        <v>643</v>
      </c>
      <c r="J31" s="77">
        <v>42537</v>
      </c>
      <c r="K31" s="26" t="s">
        <v>264</v>
      </c>
      <c r="L31" s="24">
        <v>16</v>
      </c>
      <c r="M31" s="24"/>
    </row>
    <row r="32" spans="2:13" ht="18.75" x14ac:dyDescent="0.3">
      <c r="B32" s="197" t="s">
        <v>72</v>
      </c>
      <c r="C32" s="197"/>
      <c r="D32" s="197"/>
      <c r="E32" s="64">
        <v>17323.580000000002</v>
      </c>
      <c r="I32" s="93">
        <v>677</v>
      </c>
      <c r="J32" s="77">
        <v>42545</v>
      </c>
      <c r="K32" s="26" t="s">
        <v>317</v>
      </c>
      <c r="L32" s="24">
        <v>13</v>
      </c>
      <c r="M32" s="24"/>
    </row>
    <row r="33" spans="4:13" ht="15.75" x14ac:dyDescent="0.25">
      <c r="D33" s="188"/>
      <c r="E33" s="188"/>
      <c r="I33" s="93">
        <v>733</v>
      </c>
      <c r="J33" s="77">
        <v>42563</v>
      </c>
      <c r="K33" s="24" t="s">
        <v>315</v>
      </c>
      <c r="L33" s="24">
        <v>21</v>
      </c>
      <c r="M33" s="24"/>
    </row>
    <row r="34" spans="4:13" x14ac:dyDescent="0.25">
      <c r="I34" s="93">
        <v>753</v>
      </c>
      <c r="J34" s="77">
        <v>42564</v>
      </c>
      <c r="K34" s="26" t="s">
        <v>201</v>
      </c>
      <c r="L34" s="24">
        <v>1</v>
      </c>
      <c r="M34" s="24"/>
    </row>
    <row r="35" spans="4:13" x14ac:dyDescent="0.25">
      <c r="I35" s="93" t="s">
        <v>318</v>
      </c>
      <c r="J35" s="77">
        <v>42604</v>
      </c>
      <c r="K35" s="24" t="s">
        <v>319</v>
      </c>
      <c r="L35" s="24">
        <v>21</v>
      </c>
      <c r="M35" s="24"/>
    </row>
    <row r="36" spans="4:13" ht="15.75" x14ac:dyDescent="0.25">
      <c r="D36" s="188" t="s">
        <v>75</v>
      </c>
      <c r="E36" s="188"/>
      <c r="I36" s="93"/>
      <c r="J36" s="24"/>
      <c r="K36" s="24" t="s">
        <v>44</v>
      </c>
      <c r="L36" s="24"/>
      <c r="M36" s="24"/>
    </row>
    <row r="37" spans="4:13" x14ac:dyDescent="0.25">
      <c r="I37" s="96">
        <v>1027</v>
      </c>
      <c r="J37" s="82">
        <v>42620</v>
      </c>
      <c r="K37" s="96" t="s">
        <v>123</v>
      </c>
      <c r="L37" s="96">
        <v>23</v>
      </c>
      <c r="M37" s="65"/>
    </row>
    <row r="38" spans="4:13" x14ac:dyDescent="0.25">
      <c r="I38" s="93">
        <v>1016</v>
      </c>
      <c r="J38" s="77">
        <v>42618</v>
      </c>
      <c r="K38" s="24" t="s">
        <v>234</v>
      </c>
      <c r="L38" s="24">
        <v>2</v>
      </c>
      <c r="M38" s="24">
        <v>1000</v>
      </c>
    </row>
    <row r="39" spans="4:13" x14ac:dyDescent="0.25">
      <c r="I39" s="93">
        <v>1014</v>
      </c>
      <c r="J39" s="77">
        <v>42618</v>
      </c>
      <c r="K39" s="24" t="s">
        <v>320</v>
      </c>
      <c r="L39" s="24">
        <v>19</v>
      </c>
      <c r="M39" s="24">
        <v>300</v>
      </c>
    </row>
    <row r="40" spans="4:13" x14ac:dyDescent="0.25">
      <c r="I40" s="93">
        <v>1083</v>
      </c>
      <c r="J40" s="77">
        <v>42634</v>
      </c>
      <c r="K40" s="24" t="s">
        <v>321</v>
      </c>
      <c r="L40" s="24">
        <v>1</v>
      </c>
      <c r="M40" s="24">
        <v>500</v>
      </c>
    </row>
    <row r="41" spans="4:13" x14ac:dyDescent="0.25">
      <c r="I41" s="96">
        <v>1157</v>
      </c>
      <c r="J41" s="82">
        <v>42641</v>
      </c>
      <c r="K41" s="96" t="s">
        <v>73</v>
      </c>
      <c r="L41" s="96">
        <v>24</v>
      </c>
      <c r="M41" s="65"/>
    </row>
    <row r="42" spans="4:13" x14ac:dyDescent="0.25">
      <c r="I42" s="93"/>
      <c r="J42" s="24"/>
      <c r="K42" s="24" t="s">
        <v>57</v>
      </c>
      <c r="L42" s="24"/>
      <c r="M42" s="24"/>
    </row>
    <row r="43" spans="4:13" x14ac:dyDescent="0.25">
      <c r="I43" s="96">
        <v>1211</v>
      </c>
      <c r="J43" s="90">
        <v>42649</v>
      </c>
      <c r="K43" s="55" t="s">
        <v>322</v>
      </c>
      <c r="L43" s="55">
        <v>5</v>
      </c>
      <c r="M43" s="55"/>
    </row>
    <row r="44" spans="4:13" x14ac:dyDescent="0.25">
      <c r="I44" s="96">
        <v>1283</v>
      </c>
      <c r="J44" s="90">
        <v>42660</v>
      </c>
      <c r="K44" s="55" t="s">
        <v>234</v>
      </c>
      <c r="L44" s="55">
        <v>2</v>
      </c>
      <c r="M44" s="55"/>
    </row>
    <row r="45" spans="4:13" x14ac:dyDescent="0.25">
      <c r="I45" s="96"/>
      <c r="J45" s="55"/>
      <c r="K45" s="55" t="s">
        <v>66</v>
      </c>
      <c r="L45" s="55"/>
      <c r="M45" s="55"/>
    </row>
    <row r="46" spans="4:13" x14ac:dyDescent="0.25">
      <c r="I46" s="96">
        <v>1401</v>
      </c>
      <c r="J46" s="90">
        <v>42682</v>
      </c>
      <c r="K46" s="55" t="s">
        <v>323</v>
      </c>
      <c r="L46" s="55">
        <v>7</v>
      </c>
      <c r="M46" s="55"/>
    </row>
    <row r="47" spans="4:13" x14ac:dyDescent="0.25">
      <c r="I47" s="96">
        <v>1404</v>
      </c>
      <c r="J47" s="90">
        <v>42683</v>
      </c>
      <c r="K47" s="55" t="s">
        <v>324</v>
      </c>
      <c r="L47" s="55">
        <v>3</v>
      </c>
      <c r="M47" s="55"/>
    </row>
    <row r="48" spans="4:13" x14ac:dyDescent="0.25">
      <c r="I48" s="96">
        <v>1410</v>
      </c>
      <c r="J48" s="90">
        <v>42684</v>
      </c>
      <c r="K48" s="55" t="s">
        <v>123</v>
      </c>
      <c r="L48" s="55">
        <v>14</v>
      </c>
      <c r="M48" s="55"/>
    </row>
    <row r="49" spans="9:13" x14ac:dyDescent="0.25">
      <c r="I49" s="96">
        <v>1430</v>
      </c>
      <c r="J49" s="90">
        <v>42688</v>
      </c>
      <c r="K49" s="55" t="s">
        <v>150</v>
      </c>
      <c r="L49" s="55">
        <v>17</v>
      </c>
      <c r="M49" s="55"/>
    </row>
    <row r="50" spans="9:13" x14ac:dyDescent="0.25">
      <c r="I50" s="96">
        <v>1467</v>
      </c>
      <c r="J50" s="90">
        <v>42697</v>
      </c>
      <c r="K50" s="55" t="s">
        <v>123</v>
      </c>
      <c r="L50" s="55">
        <v>24</v>
      </c>
      <c r="M50" s="55"/>
    </row>
    <row r="51" spans="9:13" x14ac:dyDescent="0.25">
      <c r="I51" s="96">
        <v>1480</v>
      </c>
      <c r="J51" s="90">
        <v>42699</v>
      </c>
      <c r="K51" s="55" t="s">
        <v>325</v>
      </c>
      <c r="L51" s="55">
        <v>1</v>
      </c>
      <c r="M51" s="55"/>
    </row>
    <row r="52" spans="9:13" x14ac:dyDescent="0.25">
      <c r="I52" s="96">
        <v>1496</v>
      </c>
      <c r="J52" s="90">
        <v>42702</v>
      </c>
      <c r="K52" s="55" t="s">
        <v>123</v>
      </c>
      <c r="L52" s="55">
        <v>21</v>
      </c>
      <c r="M52" s="55"/>
    </row>
    <row r="53" spans="9:13" x14ac:dyDescent="0.25">
      <c r="I53" s="96"/>
      <c r="J53" s="55"/>
      <c r="K53" s="55" t="s">
        <v>71</v>
      </c>
      <c r="L53" s="55"/>
      <c r="M53" s="55"/>
    </row>
    <row r="54" spans="9:13" x14ac:dyDescent="0.25">
      <c r="I54" s="96">
        <v>1605</v>
      </c>
      <c r="J54" s="90">
        <v>42724</v>
      </c>
      <c r="K54" s="55" t="s">
        <v>123</v>
      </c>
      <c r="L54" s="55">
        <v>23</v>
      </c>
      <c r="M54" s="55"/>
    </row>
    <row r="55" spans="9:13" x14ac:dyDescent="0.25">
      <c r="I55" s="101"/>
      <c r="J55" s="92"/>
      <c r="K55" s="67" t="s">
        <v>74</v>
      </c>
      <c r="L55" s="91"/>
      <c r="M55" s="91"/>
    </row>
    <row r="56" spans="9:13" x14ac:dyDescent="0.25">
      <c r="I56" s="50"/>
      <c r="J56" s="79">
        <v>42454</v>
      </c>
      <c r="K56" s="50" t="s">
        <v>76</v>
      </c>
      <c r="L56" s="50" t="s">
        <v>77</v>
      </c>
      <c r="M56" s="50"/>
    </row>
    <row r="57" spans="9:13" x14ac:dyDescent="0.25">
      <c r="I57" s="55"/>
      <c r="J57" s="90">
        <v>42701</v>
      </c>
      <c r="K57" s="55" t="s">
        <v>76</v>
      </c>
      <c r="L57" s="55" t="s">
        <v>77</v>
      </c>
      <c r="M57" s="55"/>
    </row>
    <row r="58" spans="9:13" x14ac:dyDescent="0.25">
      <c r="I58" s="55"/>
      <c r="J58" s="61"/>
      <c r="K58" s="68" t="s">
        <v>78</v>
      </c>
      <c r="L58" s="55" t="s">
        <v>79</v>
      </c>
      <c r="M58" s="65"/>
    </row>
    <row r="59" spans="9:13" ht="25.5" x14ac:dyDescent="0.25">
      <c r="I59" s="65"/>
      <c r="J59" s="66"/>
      <c r="K59" s="69" t="s">
        <v>80</v>
      </c>
      <c r="L59" s="70" t="s">
        <v>81</v>
      </c>
      <c r="M59" s="65"/>
    </row>
    <row r="60" spans="9:13" ht="60.75" x14ac:dyDescent="0.25">
      <c r="I60" s="65"/>
      <c r="J60" s="66"/>
      <c r="K60" s="71" t="s">
        <v>82</v>
      </c>
      <c r="L60" s="70" t="s">
        <v>83</v>
      </c>
      <c r="M60" s="65"/>
    </row>
    <row r="61" spans="9:13" ht="60.75" x14ac:dyDescent="0.25">
      <c r="I61" s="65"/>
      <c r="J61" s="66" t="s">
        <v>84</v>
      </c>
      <c r="K61" s="72" t="s">
        <v>85</v>
      </c>
      <c r="L61" s="73" t="s">
        <v>86</v>
      </c>
      <c r="M61" s="65"/>
    </row>
    <row r="62" spans="9:13" ht="45" x14ac:dyDescent="0.25">
      <c r="I62" s="65"/>
      <c r="J62" s="66" t="s">
        <v>87</v>
      </c>
      <c r="K62" s="74" t="s">
        <v>88</v>
      </c>
      <c r="L62" s="73" t="s">
        <v>86</v>
      </c>
      <c r="M62" s="65"/>
    </row>
    <row r="63" spans="9:13" ht="60.75" x14ac:dyDescent="0.25">
      <c r="I63" s="65"/>
      <c r="J63" s="66"/>
      <c r="K63" s="72" t="s">
        <v>89</v>
      </c>
      <c r="L63" s="73" t="s">
        <v>86</v>
      </c>
      <c r="M63" s="65"/>
    </row>
    <row r="64" spans="9:13" ht="15.75" x14ac:dyDescent="0.25">
      <c r="I64" s="65"/>
      <c r="J64" s="66"/>
      <c r="K64" s="72" t="s">
        <v>90</v>
      </c>
      <c r="L64" s="75" t="s">
        <v>91</v>
      </c>
      <c r="M64" s="65"/>
    </row>
    <row r="65" spans="9:13" ht="25.5" x14ac:dyDescent="0.25">
      <c r="I65" s="65"/>
      <c r="J65" s="66"/>
      <c r="K65" s="71" t="s">
        <v>92</v>
      </c>
      <c r="L65" s="70" t="s">
        <v>93</v>
      </c>
      <c r="M65" s="73"/>
    </row>
    <row r="66" spans="9:13" ht="38.25" x14ac:dyDescent="0.25">
      <c r="I66" s="65"/>
      <c r="J66" s="66"/>
      <c r="K66" s="72" t="s">
        <v>94</v>
      </c>
      <c r="L66" s="73" t="s">
        <v>95</v>
      </c>
      <c r="M66" s="75"/>
    </row>
    <row r="67" spans="9:13" ht="38.25" x14ac:dyDescent="0.25">
      <c r="I67" s="65"/>
      <c r="J67" s="66"/>
      <c r="K67" s="72" t="s">
        <v>96</v>
      </c>
      <c r="L67" s="73" t="s">
        <v>95</v>
      </c>
      <c r="M67" s="65"/>
    </row>
    <row r="68" spans="9:13" ht="25.5" x14ac:dyDescent="0.25">
      <c r="I68" s="65"/>
      <c r="J68" s="66"/>
      <c r="K68" s="71" t="s">
        <v>97</v>
      </c>
      <c r="L68" s="70" t="s">
        <v>98</v>
      </c>
      <c r="M68" s="65"/>
    </row>
    <row r="69" spans="9:13" ht="38.25" x14ac:dyDescent="0.25">
      <c r="I69" s="65"/>
      <c r="J69" s="66"/>
      <c r="K69" s="71" t="s">
        <v>99</v>
      </c>
      <c r="L69" s="70" t="s">
        <v>100</v>
      </c>
      <c r="M69" s="65"/>
    </row>
    <row r="70" spans="9:13" ht="31.5" x14ac:dyDescent="0.25">
      <c r="I70" s="65"/>
      <c r="J70" s="66">
        <v>42591</v>
      </c>
      <c r="K70" s="71" t="s">
        <v>101</v>
      </c>
      <c r="L70" s="70" t="s">
        <v>102</v>
      </c>
      <c r="M70" s="65"/>
    </row>
    <row r="71" spans="9:13" ht="41.25" x14ac:dyDescent="0.25">
      <c r="I71" s="65"/>
      <c r="J71" s="66"/>
      <c r="K71" s="71" t="s">
        <v>103</v>
      </c>
      <c r="L71" s="70" t="s">
        <v>104</v>
      </c>
      <c r="M71" s="65"/>
    </row>
    <row r="72" spans="9:13" ht="79.5" x14ac:dyDescent="0.25">
      <c r="I72" s="65"/>
      <c r="J72" s="66"/>
      <c r="K72" s="76" t="s">
        <v>105</v>
      </c>
      <c r="L72" s="73" t="s">
        <v>106</v>
      </c>
      <c r="M72" s="65"/>
    </row>
    <row r="73" spans="9:13" ht="15.75" x14ac:dyDescent="0.25">
      <c r="I73" s="65"/>
      <c r="J73" s="31"/>
      <c r="K73" s="71" t="s">
        <v>107</v>
      </c>
      <c r="L73" s="70" t="s">
        <v>108</v>
      </c>
      <c r="M73" s="65"/>
    </row>
    <row r="74" spans="9:13" x14ac:dyDescent="0.25">
      <c r="I74" s="65"/>
      <c r="J74" s="31"/>
      <c r="K74" s="65"/>
      <c r="L74" s="65"/>
      <c r="M74" s="65"/>
    </row>
    <row r="75" spans="9:13" x14ac:dyDescent="0.25">
      <c r="I75" s="65"/>
      <c r="J75" s="31"/>
      <c r="K75" s="65"/>
      <c r="L75" s="65"/>
      <c r="M75" s="65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6.5703125" customWidth="1"/>
    <col min="3" max="3" width="39" customWidth="1"/>
    <col min="4" max="4" width="60.7109375" customWidth="1"/>
    <col min="5" max="5" width="19.7109375" customWidth="1"/>
    <col min="7" max="8" width="4.710937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710937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710937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710937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710937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710937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710937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710937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710937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710937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710937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710937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710937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710937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710937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710937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710937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710937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710937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710937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710937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710937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710937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710937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710937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710937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710937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710937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710937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710937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710937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710937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710937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710937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710937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710937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710937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710937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710937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710937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710937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710937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710937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710937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710937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710937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710937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710937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710937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710937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710937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710937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710937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710937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710937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710937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710937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710937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710937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710937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710937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710937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710937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710937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326</v>
      </c>
      <c r="E7" s="209"/>
    </row>
    <row r="8" spans="2:13" ht="15.75" x14ac:dyDescent="0.25">
      <c r="C8" s="5" t="s">
        <v>5</v>
      </c>
      <c r="D8" s="6" t="s">
        <v>6</v>
      </c>
      <c r="E8" s="4">
        <v>535.5</v>
      </c>
    </row>
    <row r="9" spans="2:13" ht="15.75" x14ac:dyDescent="0.25">
      <c r="C9" s="5" t="s">
        <v>7</v>
      </c>
      <c r="D9" s="6" t="s">
        <v>8</v>
      </c>
      <c r="E9" s="4">
        <v>11.83</v>
      </c>
      <c r="I9" s="210" t="s">
        <v>9</v>
      </c>
      <c r="J9" s="210"/>
      <c r="K9">
        <v>5451.3899999999994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65416.679999999993</v>
      </c>
      <c r="I10" s="211" t="s">
        <v>11</v>
      </c>
      <c r="J10" s="211"/>
      <c r="K10" s="11">
        <v>735.96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64680.719999999994</v>
      </c>
      <c r="I11" s="12" t="s">
        <v>13</v>
      </c>
      <c r="J11" s="12"/>
      <c r="K11" s="99">
        <v>855.26000000000022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8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5140.7999999999993</v>
      </c>
      <c r="F14" s="23">
        <v>0.8</v>
      </c>
      <c r="I14" s="24">
        <v>42</v>
      </c>
      <c r="J14" s="77">
        <v>42382</v>
      </c>
      <c r="K14" s="26" t="s">
        <v>27</v>
      </c>
      <c r="L14" s="24"/>
      <c r="M14" s="24"/>
    </row>
    <row r="15" spans="2:13" ht="17.25" thickBot="1" x14ac:dyDescent="0.3">
      <c r="B15" s="199"/>
      <c r="C15" s="204" t="s">
        <v>327</v>
      </c>
      <c r="D15" s="205"/>
      <c r="E15" s="203"/>
      <c r="F15" s="27"/>
      <c r="I15" s="24">
        <v>700</v>
      </c>
      <c r="J15" s="77">
        <v>42551</v>
      </c>
      <c r="K15" s="24" t="s">
        <v>150</v>
      </c>
      <c r="L15" s="24">
        <v>7</v>
      </c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18185.579999999998</v>
      </c>
      <c r="F16" s="29">
        <f>F17+F18+F19+F20+F21</f>
        <v>2.83</v>
      </c>
      <c r="I16" s="121"/>
      <c r="J16" s="121"/>
      <c r="K16" s="121" t="s">
        <v>44</v>
      </c>
      <c r="L16" s="121"/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5783.4</v>
      </c>
      <c r="F17" s="33">
        <v>0.9</v>
      </c>
      <c r="I17" s="24">
        <v>1038</v>
      </c>
      <c r="J17" s="77">
        <v>42635</v>
      </c>
      <c r="K17" s="24" t="s">
        <v>234</v>
      </c>
      <c r="L17" s="24">
        <v>3</v>
      </c>
      <c r="M17" s="24">
        <v>1000</v>
      </c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/>
      <c r="J18" s="24"/>
      <c r="K18" s="24" t="s">
        <v>57</v>
      </c>
      <c r="L18" s="24"/>
      <c r="M18" s="24"/>
    </row>
    <row r="19" spans="2:13" ht="57" customHeight="1" x14ac:dyDescent="0.25">
      <c r="B19" s="189"/>
      <c r="C19" s="30" t="s">
        <v>39</v>
      </c>
      <c r="D19" s="34" t="s">
        <v>40</v>
      </c>
      <c r="E19" s="32">
        <v>5783.4</v>
      </c>
      <c r="F19" s="33">
        <v>0.9</v>
      </c>
      <c r="I19" s="50"/>
      <c r="J19" s="50"/>
      <c r="K19" s="50" t="s">
        <v>66</v>
      </c>
      <c r="L19" s="50"/>
      <c r="M19" s="50"/>
    </row>
    <row r="20" spans="2:13" ht="45" x14ac:dyDescent="0.25">
      <c r="B20" s="189"/>
      <c r="C20" s="30" t="s">
        <v>42</v>
      </c>
      <c r="D20" s="34" t="s">
        <v>43</v>
      </c>
      <c r="E20" s="32">
        <v>3727.079999999999</v>
      </c>
      <c r="F20" s="33">
        <v>0.57999999999999996</v>
      </c>
      <c r="I20" s="50" t="s">
        <v>328</v>
      </c>
      <c r="J20" s="79">
        <v>42683</v>
      </c>
      <c r="K20" s="50" t="s">
        <v>329</v>
      </c>
      <c r="L20" s="50">
        <v>8</v>
      </c>
      <c r="M20" s="50">
        <v>1200</v>
      </c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2891.7</v>
      </c>
      <c r="F21" s="38">
        <v>0.45</v>
      </c>
      <c r="I21" s="50">
        <v>1443</v>
      </c>
      <c r="J21" s="79">
        <v>42688</v>
      </c>
      <c r="K21" s="50" t="s">
        <v>330</v>
      </c>
      <c r="L21" s="50">
        <v>3</v>
      </c>
      <c r="M21" s="50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11181.239999999998</v>
      </c>
      <c r="F22" s="39">
        <v>1.74</v>
      </c>
      <c r="I22" s="50"/>
      <c r="J22" s="50"/>
      <c r="K22" s="50" t="s">
        <v>71</v>
      </c>
      <c r="L22" s="50"/>
      <c r="M22" s="50"/>
    </row>
    <row r="23" spans="2:13" ht="17.25" thickBot="1" x14ac:dyDescent="0.3">
      <c r="B23" s="189"/>
      <c r="C23" s="191"/>
      <c r="D23" s="193"/>
      <c r="E23" s="195"/>
      <c r="F23" s="40"/>
      <c r="I23" s="50" t="s">
        <v>331</v>
      </c>
      <c r="J23" s="79">
        <v>42724</v>
      </c>
      <c r="K23" s="50" t="s">
        <v>329</v>
      </c>
      <c r="L23" s="50">
        <v>5</v>
      </c>
      <c r="M23" s="50">
        <v>1200</v>
      </c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6683.0399999999991</v>
      </c>
      <c r="F24" s="45">
        <v>1.04</v>
      </c>
      <c r="I24" s="50" t="s">
        <v>332</v>
      </c>
      <c r="J24" s="122">
        <v>42725</v>
      </c>
      <c r="K24" s="50" t="s">
        <v>333</v>
      </c>
      <c r="L24" s="50">
        <v>5</v>
      </c>
      <c r="M24" s="50">
        <v>250</v>
      </c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8161.0199999999986</v>
      </c>
      <c r="F25" s="45">
        <v>1.27</v>
      </c>
      <c r="I25" s="91"/>
      <c r="J25" s="92"/>
      <c r="K25" s="67" t="s">
        <v>74</v>
      </c>
      <c r="L25" s="91"/>
      <c r="M25" s="91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16064.999999999998</v>
      </c>
      <c r="F26" s="45">
        <v>2.5</v>
      </c>
      <c r="I26" s="50"/>
      <c r="J26" s="79">
        <v>42454</v>
      </c>
      <c r="K26" s="50" t="s">
        <v>76</v>
      </c>
      <c r="L26" s="50" t="s">
        <v>77</v>
      </c>
      <c r="M26" s="50"/>
    </row>
    <row r="27" spans="2:13" ht="17.25" thickBot="1" x14ac:dyDescent="0.3">
      <c r="B27" s="46"/>
      <c r="C27" s="52" t="s">
        <v>62</v>
      </c>
      <c r="D27" s="53"/>
      <c r="E27" s="49">
        <v>65416.679999999993</v>
      </c>
      <c r="F27" s="45">
        <f>F14+F16+F22+F24+F25+F26</f>
        <v>10.18</v>
      </c>
      <c r="I27" s="50"/>
      <c r="J27" s="79">
        <v>42701</v>
      </c>
      <c r="K27" s="50" t="s">
        <v>76</v>
      </c>
      <c r="L27" s="50" t="s">
        <v>77</v>
      </c>
      <c r="M27" s="50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10602.9</v>
      </c>
      <c r="F28" s="45">
        <v>1.65</v>
      </c>
      <c r="I28" s="65"/>
      <c r="J28" s="123">
        <v>42628</v>
      </c>
      <c r="K28" s="68" t="s">
        <v>334</v>
      </c>
      <c r="L28" s="55" t="s">
        <v>335</v>
      </c>
    </row>
    <row r="29" spans="2:13" ht="17.25" thickBot="1" x14ac:dyDescent="0.3">
      <c r="B29" s="57"/>
      <c r="C29" s="58" t="s">
        <v>67</v>
      </c>
      <c r="D29" s="59"/>
      <c r="E29" s="60">
        <v>76019.579999999987</v>
      </c>
      <c r="F29" s="45">
        <f>F28+F27</f>
        <v>11.83</v>
      </c>
      <c r="I29" s="55"/>
      <c r="J29" s="61"/>
      <c r="K29" s="68" t="s">
        <v>78</v>
      </c>
      <c r="L29" s="55" t="s">
        <v>79</v>
      </c>
      <c r="M29" s="65"/>
    </row>
    <row r="30" spans="2:13" ht="25.5" x14ac:dyDescent="0.25">
      <c r="I30" s="65"/>
      <c r="J30" s="66"/>
      <c r="K30" s="69" t="s">
        <v>80</v>
      </c>
      <c r="L30" s="70" t="s">
        <v>81</v>
      </c>
      <c r="M30" s="65"/>
    </row>
    <row r="31" spans="2:13" ht="60.75" x14ac:dyDescent="0.25">
      <c r="B31" s="196" t="s">
        <v>126</v>
      </c>
      <c r="C31" s="196"/>
      <c r="D31" s="196"/>
      <c r="E31" s="83"/>
      <c r="F31" s="63"/>
      <c r="I31" s="65"/>
      <c r="J31" s="66"/>
      <c r="K31" s="71" t="s">
        <v>82</v>
      </c>
      <c r="L31" s="70" t="s">
        <v>83</v>
      </c>
      <c r="M31" s="65"/>
    </row>
    <row r="32" spans="2:13" ht="60.75" x14ac:dyDescent="0.3">
      <c r="B32" s="197" t="s">
        <v>72</v>
      </c>
      <c r="C32" s="197"/>
      <c r="D32" s="197"/>
      <c r="E32" s="84">
        <v>855.26000000000022</v>
      </c>
      <c r="I32" s="65"/>
      <c r="J32" s="66" t="s">
        <v>84</v>
      </c>
      <c r="K32" s="72" t="s">
        <v>85</v>
      </c>
      <c r="L32" s="73" t="s">
        <v>86</v>
      </c>
      <c r="M32" s="65"/>
    </row>
    <row r="33" spans="4:13" ht="45" x14ac:dyDescent="0.25">
      <c r="D33" s="188" t="s">
        <v>75</v>
      </c>
      <c r="E33" s="188"/>
      <c r="I33" s="65"/>
      <c r="J33" s="66" t="s">
        <v>87</v>
      </c>
      <c r="K33" s="74" t="s">
        <v>88</v>
      </c>
      <c r="L33" s="73" t="s">
        <v>86</v>
      </c>
      <c r="M33" s="65"/>
    </row>
    <row r="34" spans="4:13" ht="60.75" x14ac:dyDescent="0.25">
      <c r="I34" s="65"/>
      <c r="J34" s="66"/>
      <c r="K34" s="72" t="s">
        <v>89</v>
      </c>
      <c r="L34" s="73" t="s">
        <v>86</v>
      </c>
      <c r="M34" s="65"/>
    </row>
    <row r="35" spans="4:13" ht="15.75" x14ac:dyDescent="0.25">
      <c r="I35" s="65"/>
      <c r="J35" s="66"/>
      <c r="K35" s="72" t="s">
        <v>90</v>
      </c>
      <c r="L35" s="75" t="s">
        <v>91</v>
      </c>
      <c r="M35" s="65"/>
    </row>
    <row r="36" spans="4:13" ht="25.5" x14ac:dyDescent="0.25">
      <c r="I36" s="65"/>
      <c r="J36" s="66"/>
      <c r="K36" s="71" t="s">
        <v>92</v>
      </c>
      <c r="L36" s="70" t="s">
        <v>93</v>
      </c>
      <c r="M36" s="73"/>
    </row>
    <row r="37" spans="4:13" ht="38.25" x14ac:dyDescent="0.25">
      <c r="I37" s="65"/>
      <c r="J37" s="66"/>
      <c r="K37" s="72" t="s">
        <v>94</v>
      </c>
      <c r="L37" s="73" t="s">
        <v>95</v>
      </c>
      <c r="M37" s="75"/>
    </row>
    <row r="38" spans="4:13" ht="38.25" x14ac:dyDescent="0.25">
      <c r="I38" s="65"/>
      <c r="J38" s="66"/>
      <c r="K38" s="72" t="s">
        <v>96</v>
      </c>
      <c r="L38" s="73" t="s">
        <v>95</v>
      </c>
      <c r="M38" s="65"/>
    </row>
    <row r="39" spans="4:13" ht="25.5" x14ac:dyDescent="0.25">
      <c r="I39" s="65"/>
      <c r="J39" s="66"/>
      <c r="K39" s="71" t="s">
        <v>97</v>
      </c>
      <c r="L39" s="70" t="s">
        <v>98</v>
      </c>
      <c r="M39" s="65"/>
    </row>
    <row r="40" spans="4:13" ht="38.25" x14ac:dyDescent="0.25">
      <c r="I40" s="65"/>
      <c r="J40" s="66"/>
      <c r="K40" s="71" t="s">
        <v>99</v>
      </c>
      <c r="L40" s="70" t="s">
        <v>100</v>
      </c>
      <c r="M40" s="65"/>
    </row>
    <row r="41" spans="4:13" ht="31.5" x14ac:dyDescent="0.25">
      <c r="I41" s="65"/>
      <c r="J41" s="66">
        <v>42591</v>
      </c>
      <c r="K41" s="71" t="s">
        <v>101</v>
      </c>
      <c r="L41" s="70" t="s">
        <v>102</v>
      </c>
      <c r="M41" s="65"/>
    </row>
    <row r="42" spans="4:13" ht="41.25" x14ac:dyDescent="0.25">
      <c r="I42" s="65"/>
      <c r="J42" s="66"/>
      <c r="K42" s="71" t="s">
        <v>103</v>
      </c>
      <c r="L42" s="70" t="s">
        <v>104</v>
      </c>
      <c r="M42" s="65"/>
    </row>
    <row r="43" spans="4:13" ht="79.5" x14ac:dyDescent="0.25">
      <c r="I43" s="65"/>
      <c r="J43" s="66"/>
      <c r="K43" s="76" t="s">
        <v>105</v>
      </c>
      <c r="L43" s="73" t="s">
        <v>106</v>
      </c>
      <c r="M43" s="65"/>
    </row>
    <row r="44" spans="4:13" ht="15.75" x14ac:dyDescent="0.25">
      <c r="I44" s="65"/>
      <c r="J44" s="31"/>
      <c r="K44" s="71" t="s">
        <v>107</v>
      </c>
      <c r="L44" s="70" t="s">
        <v>108</v>
      </c>
      <c r="M44" s="65"/>
    </row>
    <row r="45" spans="4:13" x14ac:dyDescent="0.25">
      <c r="I45" s="65"/>
      <c r="J45" s="31"/>
      <c r="K45" s="65"/>
      <c r="L45" s="65"/>
      <c r="M45" s="65"/>
    </row>
    <row r="46" spans="4:13" x14ac:dyDescent="0.25">
      <c r="I46" s="65"/>
      <c r="J46" s="31"/>
      <c r="K46" s="65"/>
      <c r="L46" s="65"/>
      <c r="M46" s="65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opLeftCell="E4" workbookViewId="0">
      <selection activeCell="E14" sqref="E14:E15"/>
    </sheetView>
  </sheetViews>
  <sheetFormatPr defaultRowHeight="15" x14ac:dyDescent="0.25"/>
  <cols>
    <col min="1" max="1" width="4.28515625" customWidth="1"/>
    <col min="2" max="2" width="12.42578125" customWidth="1"/>
    <col min="3" max="3" width="39" customWidth="1"/>
    <col min="4" max="4" width="60.7109375" customWidth="1"/>
    <col min="5" max="5" width="19.7109375" customWidth="1"/>
    <col min="7" max="8" width="5" customWidth="1"/>
    <col min="9" max="9" width="10.140625" bestFit="1" customWidth="1"/>
    <col min="10" max="10" width="12.85546875" bestFit="1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" customWidth="1"/>
    <col min="265" max="265" width="10.140625" bestFit="1" customWidth="1"/>
    <col min="266" max="266" width="12.85546875" bestFit="1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" customWidth="1"/>
    <col min="521" max="521" width="10.140625" bestFit="1" customWidth="1"/>
    <col min="522" max="522" width="12.85546875" bestFit="1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" customWidth="1"/>
    <col min="777" max="777" width="10.140625" bestFit="1" customWidth="1"/>
    <col min="778" max="778" width="12.85546875" bestFit="1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" customWidth="1"/>
    <col min="1033" max="1033" width="10.140625" bestFit="1" customWidth="1"/>
    <col min="1034" max="1034" width="12.85546875" bestFit="1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" customWidth="1"/>
    <col min="1289" max="1289" width="10.140625" bestFit="1" customWidth="1"/>
    <col min="1290" max="1290" width="12.85546875" bestFit="1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" customWidth="1"/>
    <col min="1545" max="1545" width="10.140625" bestFit="1" customWidth="1"/>
    <col min="1546" max="1546" width="12.85546875" bestFit="1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" customWidth="1"/>
    <col min="1801" max="1801" width="10.140625" bestFit="1" customWidth="1"/>
    <col min="1802" max="1802" width="12.85546875" bestFit="1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" customWidth="1"/>
    <col min="2057" max="2057" width="10.140625" bestFit="1" customWidth="1"/>
    <col min="2058" max="2058" width="12.85546875" bestFit="1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" customWidth="1"/>
    <col min="2313" max="2313" width="10.140625" bestFit="1" customWidth="1"/>
    <col min="2314" max="2314" width="12.85546875" bestFit="1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" customWidth="1"/>
    <col min="2569" max="2569" width="10.140625" bestFit="1" customWidth="1"/>
    <col min="2570" max="2570" width="12.85546875" bestFit="1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" customWidth="1"/>
    <col min="2825" max="2825" width="10.140625" bestFit="1" customWidth="1"/>
    <col min="2826" max="2826" width="12.85546875" bestFit="1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" customWidth="1"/>
    <col min="3081" max="3081" width="10.140625" bestFit="1" customWidth="1"/>
    <col min="3082" max="3082" width="12.85546875" bestFit="1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" customWidth="1"/>
    <col min="3337" max="3337" width="10.140625" bestFit="1" customWidth="1"/>
    <col min="3338" max="3338" width="12.85546875" bestFit="1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" customWidth="1"/>
    <col min="3593" max="3593" width="10.140625" bestFit="1" customWidth="1"/>
    <col min="3594" max="3594" width="12.85546875" bestFit="1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" customWidth="1"/>
    <col min="3849" max="3849" width="10.140625" bestFit="1" customWidth="1"/>
    <col min="3850" max="3850" width="12.85546875" bestFit="1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" customWidth="1"/>
    <col min="4105" max="4105" width="10.140625" bestFit="1" customWidth="1"/>
    <col min="4106" max="4106" width="12.85546875" bestFit="1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" customWidth="1"/>
    <col min="4361" max="4361" width="10.140625" bestFit="1" customWidth="1"/>
    <col min="4362" max="4362" width="12.85546875" bestFit="1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" customWidth="1"/>
    <col min="4617" max="4617" width="10.140625" bestFit="1" customWidth="1"/>
    <col min="4618" max="4618" width="12.85546875" bestFit="1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" customWidth="1"/>
    <col min="4873" max="4873" width="10.140625" bestFit="1" customWidth="1"/>
    <col min="4874" max="4874" width="12.85546875" bestFit="1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" customWidth="1"/>
    <col min="5129" max="5129" width="10.140625" bestFit="1" customWidth="1"/>
    <col min="5130" max="5130" width="12.85546875" bestFit="1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" customWidth="1"/>
    <col min="5385" max="5385" width="10.140625" bestFit="1" customWidth="1"/>
    <col min="5386" max="5386" width="12.85546875" bestFit="1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" customWidth="1"/>
    <col min="5641" max="5641" width="10.140625" bestFit="1" customWidth="1"/>
    <col min="5642" max="5642" width="12.85546875" bestFit="1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" customWidth="1"/>
    <col min="5897" max="5897" width="10.140625" bestFit="1" customWidth="1"/>
    <col min="5898" max="5898" width="12.85546875" bestFit="1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" customWidth="1"/>
    <col min="6153" max="6153" width="10.140625" bestFit="1" customWidth="1"/>
    <col min="6154" max="6154" width="12.85546875" bestFit="1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" customWidth="1"/>
    <col min="6409" max="6409" width="10.140625" bestFit="1" customWidth="1"/>
    <col min="6410" max="6410" width="12.85546875" bestFit="1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" customWidth="1"/>
    <col min="6665" max="6665" width="10.140625" bestFit="1" customWidth="1"/>
    <col min="6666" max="6666" width="12.85546875" bestFit="1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" customWidth="1"/>
    <col min="6921" max="6921" width="10.140625" bestFit="1" customWidth="1"/>
    <col min="6922" max="6922" width="12.85546875" bestFit="1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" customWidth="1"/>
    <col min="7177" max="7177" width="10.140625" bestFit="1" customWidth="1"/>
    <col min="7178" max="7178" width="12.85546875" bestFit="1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" customWidth="1"/>
    <col min="7433" max="7433" width="10.140625" bestFit="1" customWidth="1"/>
    <col min="7434" max="7434" width="12.85546875" bestFit="1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" customWidth="1"/>
    <col min="7689" max="7689" width="10.140625" bestFit="1" customWidth="1"/>
    <col min="7690" max="7690" width="12.85546875" bestFit="1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" customWidth="1"/>
    <col min="7945" max="7945" width="10.140625" bestFit="1" customWidth="1"/>
    <col min="7946" max="7946" width="12.85546875" bestFit="1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" customWidth="1"/>
    <col min="8201" max="8201" width="10.140625" bestFit="1" customWidth="1"/>
    <col min="8202" max="8202" width="12.85546875" bestFit="1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" customWidth="1"/>
    <col min="8457" max="8457" width="10.140625" bestFit="1" customWidth="1"/>
    <col min="8458" max="8458" width="12.85546875" bestFit="1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" customWidth="1"/>
    <col min="8713" max="8713" width="10.140625" bestFit="1" customWidth="1"/>
    <col min="8714" max="8714" width="12.85546875" bestFit="1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" customWidth="1"/>
    <col min="8969" max="8969" width="10.140625" bestFit="1" customWidth="1"/>
    <col min="8970" max="8970" width="12.85546875" bestFit="1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" customWidth="1"/>
    <col min="9225" max="9225" width="10.140625" bestFit="1" customWidth="1"/>
    <col min="9226" max="9226" width="12.85546875" bestFit="1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" customWidth="1"/>
    <col min="9481" max="9481" width="10.140625" bestFit="1" customWidth="1"/>
    <col min="9482" max="9482" width="12.85546875" bestFit="1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" customWidth="1"/>
    <col min="9737" max="9737" width="10.140625" bestFit="1" customWidth="1"/>
    <col min="9738" max="9738" width="12.85546875" bestFit="1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" customWidth="1"/>
    <col min="9993" max="9993" width="10.140625" bestFit="1" customWidth="1"/>
    <col min="9994" max="9994" width="12.85546875" bestFit="1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" customWidth="1"/>
    <col min="10249" max="10249" width="10.140625" bestFit="1" customWidth="1"/>
    <col min="10250" max="10250" width="12.85546875" bestFit="1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" customWidth="1"/>
    <col min="10505" max="10505" width="10.140625" bestFit="1" customWidth="1"/>
    <col min="10506" max="10506" width="12.85546875" bestFit="1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" customWidth="1"/>
    <col min="10761" max="10761" width="10.140625" bestFit="1" customWidth="1"/>
    <col min="10762" max="10762" width="12.85546875" bestFit="1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" customWidth="1"/>
    <col min="11017" max="11017" width="10.140625" bestFit="1" customWidth="1"/>
    <col min="11018" max="11018" width="12.85546875" bestFit="1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" customWidth="1"/>
    <col min="11273" max="11273" width="10.140625" bestFit="1" customWidth="1"/>
    <col min="11274" max="11274" width="12.85546875" bestFit="1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" customWidth="1"/>
    <col min="11529" max="11529" width="10.140625" bestFit="1" customWidth="1"/>
    <col min="11530" max="11530" width="12.85546875" bestFit="1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" customWidth="1"/>
    <col min="11785" max="11785" width="10.140625" bestFit="1" customWidth="1"/>
    <col min="11786" max="11786" width="12.85546875" bestFit="1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" customWidth="1"/>
    <col min="12041" max="12041" width="10.140625" bestFit="1" customWidth="1"/>
    <col min="12042" max="12042" width="12.85546875" bestFit="1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" customWidth="1"/>
    <col min="12297" max="12297" width="10.140625" bestFit="1" customWidth="1"/>
    <col min="12298" max="12298" width="12.85546875" bestFit="1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" customWidth="1"/>
    <col min="12553" max="12553" width="10.140625" bestFit="1" customWidth="1"/>
    <col min="12554" max="12554" width="12.85546875" bestFit="1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" customWidth="1"/>
    <col min="12809" max="12809" width="10.140625" bestFit="1" customWidth="1"/>
    <col min="12810" max="12810" width="12.85546875" bestFit="1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" customWidth="1"/>
    <col min="13065" max="13065" width="10.140625" bestFit="1" customWidth="1"/>
    <col min="13066" max="13066" width="12.85546875" bestFit="1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" customWidth="1"/>
    <col min="13321" max="13321" width="10.140625" bestFit="1" customWidth="1"/>
    <col min="13322" max="13322" width="12.85546875" bestFit="1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" customWidth="1"/>
    <col min="13577" max="13577" width="10.140625" bestFit="1" customWidth="1"/>
    <col min="13578" max="13578" width="12.85546875" bestFit="1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" customWidth="1"/>
    <col min="13833" max="13833" width="10.140625" bestFit="1" customWidth="1"/>
    <col min="13834" max="13834" width="12.85546875" bestFit="1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" customWidth="1"/>
    <col min="14089" max="14089" width="10.140625" bestFit="1" customWidth="1"/>
    <col min="14090" max="14090" width="12.85546875" bestFit="1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" customWidth="1"/>
    <col min="14345" max="14345" width="10.140625" bestFit="1" customWidth="1"/>
    <col min="14346" max="14346" width="12.85546875" bestFit="1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" customWidth="1"/>
    <col min="14601" max="14601" width="10.140625" bestFit="1" customWidth="1"/>
    <col min="14602" max="14602" width="12.85546875" bestFit="1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" customWidth="1"/>
    <col min="14857" max="14857" width="10.140625" bestFit="1" customWidth="1"/>
    <col min="14858" max="14858" width="12.85546875" bestFit="1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" customWidth="1"/>
    <col min="15113" max="15113" width="10.140625" bestFit="1" customWidth="1"/>
    <col min="15114" max="15114" width="12.85546875" bestFit="1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" customWidth="1"/>
    <col min="15369" max="15369" width="10.140625" bestFit="1" customWidth="1"/>
    <col min="15370" max="15370" width="12.85546875" bestFit="1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" customWidth="1"/>
    <col min="15625" max="15625" width="10.140625" bestFit="1" customWidth="1"/>
    <col min="15626" max="15626" width="12.85546875" bestFit="1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" customWidth="1"/>
    <col min="15881" max="15881" width="10.140625" bestFit="1" customWidth="1"/>
    <col min="15882" max="15882" width="12.85546875" bestFit="1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" customWidth="1"/>
    <col min="16137" max="16137" width="10.140625" bestFit="1" customWidth="1"/>
    <col min="16138" max="16138" width="12.85546875" bestFit="1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336</v>
      </c>
      <c r="E7" s="209"/>
      <c r="I7" t="s">
        <v>297</v>
      </c>
    </row>
    <row r="8" spans="2:13" ht="15.75" x14ac:dyDescent="0.25">
      <c r="C8" s="5" t="s">
        <v>5</v>
      </c>
      <c r="D8" s="6" t="s">
        <v>6</v>
      </c>
      <c r="E8" s="4">
        <v>1493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18990.96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227891.52</v>
      </c>
      <c r="I10" s="211" t="s">
        <v>11</v>
      </c>
      <c r="J10" s="211"/>
      <c r="K10" s="11">
        <v>20723.439999999999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207168.08</v>
      </c>
      <c r="I11" s="12" t="s">
        <v>13</v>
      </c>
      <c r="J11" s="12"/>
      <c r="K11" s="2">
        <v>31081.269999999997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7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42460.920000000006</v>
      </c>
      <c r="F14" s="23">
        <v>2.37</v>
      </c>
      <c r="I14" s="24">
        <v>40</v>
      </c>
      <c r="J14" s="77">
        <v>42382</v>
      </c>
      <c r="K14" s="26" t="s">
        <v>27</v>
      </c>
      <c r="L14" s="24">
        <v>22</v>
      </c>
      <c r="M14" s="78"/>
    </row>
    <row r="15" spans="2:13" ht="35.25" customHeight="1" thickBot="1" x14ac:dyDescent="0.3">
      <c r="B15" s="199"/>
      <c r="C15" s="204" t="s">
        <v>337</v>
      </c>
      <c r="D15" s="205"/>
      <c r="E15" s="203"/>
      <c r="F15" s="27"/>
      <c r="I15" s="24">
        <v>73</v>
      </c>
      <c r="J15" s="77">
        <v>42387</v>
      </c>
      <c r="K15" s="26" t="s">
        <v>338</v>
      </c>
      <c r="L15" s="24">
        <v>21</v>
      </c>
      <c r="M15" s="78"/>
    </row>
    <row r="16" spans="2:13" ht="16.5" x14ac:dyDescent="0.25">
      <c r="B16" s="198" t="s">
        <v>28</v>
      </c>
      <c r="C16" s="200" t="s">
        <v>29</v>
      </c>
      <c r="D16" s="206"/>
      <c r="E16" s="28">
        <v>62885.159999999996</v>
      </c>
      <c r="F16" s="29">
        <f>F17+F18+F19+F20+F21</f>
        <v>3.5100000000000002</v>
      </c>
      <c r="I16" s="24" t="s">
        <v>339</v>
      </c>
      <c r="J16" s="77">
        <v>42396</v>
      </c>
      <c r="K16" s="26" t="s">
        <v>340</v>
      </c>
      <c r="L16" s="24">
        <v>5</v>
      </c>
      <c r="M16" s="78"/>
    </row>
    <row r="17" spans="2:13" ht="45" x14ac:dyDescent="0.25">
      <c r="B17" s="189"/>
      <c r="C17" s="30" t="s">
        <v>33</v>
      </c>
      <c r="D17" s="31" t="s">
        <v>34</v>
      </c>
      <c r="E17" s="32">
        <v>21499.200000000001</v>
      </c>
      <c r="F17" s="33">
        <v>1.2</v>
      </c>
      <c r="I17" s="24" t="s">
        <v>341</v>
      </c>
      <c r="J17" s="77">
        <v>42396</v>
      </c>
      <c r="K17" s="26" t="s">
        <v>342</v>
      </c>
      <c r="L17" s="24">
        <v>12</v>
      </c>
      <c r="M17" s="78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>
        <v>359</v>
      </c>
      <c r="J18" s="77">
        <v>42431</v>
      </c>
      <c r="K18" s="26" t="s">
        <v>343</v>
      </c>
      <c r="L18" s="24">
        <v>3</v>
      </c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22932.48</v>
      </c>
      <c r="F19" s="33">
        <v>1.28</v>
      </c>
      <c r="I19" s="24">
        <v>257</v>
      </c>
      <c r="J19" s="77">
        <v>42410</v>
      </c>
      <c r="K19" s="26" t="s">
        <v>344</v>
      </c>
      <c r="L19" s="24">
        <v>15</v>
      </c>
      <c r="M19" s="78"/>
    </row>
    <row r="20" spans="2:13" ht="45" x14ac:dyDescent="0.25">
      <c r="B20" s="189"/>
      <c r="C20" s="30" t="s">
        <v>42</v>
      </c>
      <c r="D20" s="34" t="s">
        <v>43</v>
      </c>
      <c r="E20" s="32">
        <v>10391.279999999999</v>
      </c>
      <c r="F20" s="33">
        <v>0.57999999999999996</v>
      </c>
      <c r="I20" s="24">
        <v>258</v>
      </c>
      <c r="J20" s="77">
        <v>42411</v>
      </c>
      <c r="K20" s="26" t="s">
        <v>344</v>
      </c>
      <c r="L20" s="24">
        <v>14</v>
      </c>
      <c r="M20" s="78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8062.2</v>
      </c>
      <c r="F21" s="38">
        <v>0.45</v>
      </c>
      <c r="I21" s="24">
        <v>294</v>
      </c>
      <c r="J21" s="77">
        <v>42416</v>
      </c>
      <c r="K21" s="26" t="s">
        <v>132</v>
      </c>
      <c r="L21" s="24">
        <v>3</v>
      </c>
      <c r="M21" s="78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33144.6</v>
      </c>
      <c r="F22" s="39">
        <v>1.85</v>
      </c>
      <c r="I22" s="24" t="s">
        <v>345</v>
      </c>
      <c r="J22" s="77">
        <v>42426</v>
      </c>
      <c r="K22" s="26" t="s">
        <v>346</v>
      </c>
      <c r="L22" s="24">
        <v>12</v>
      </c>
      <c r="M22" s="78"/>
    </row>
    <row r="23" spans="2:13" ht="17.25" thickBot="1" x14ac:dyDescent="0.3">
      <c r="B23" s="189"/>
      <c r="C23" s="191"/>
      <c r="D23" s="193"/>
      <c r="E23" s="195"/>
      <c r="F23" s="40"/>
      <c r="I23" s="24">
        <v>633</v>
      </c>
      <c r="J23" s="77">
        <v>42535</v>
      </c>
      <c r="K23" s="26" t="s">
        <v>347</v>
      </c>
      <c r="L23" s="24">
        <v>15</v>
      </c>
      <c r="M23" s="78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18632.64</v>
      </c>
      <c r="F24" s="45">
        <v>1.04</v>
      </c>
      <c r="I24" s="24"/>
      <c r="J24" s="77" t="s">
        <v>348</v>
      </c>
      <c r="K24" s="24" t="s">
        <v>349</v>
      </c>
      <c r="L24" s="24"/>
      <c r="M24" s="78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22753.32</v>
      </c>
      <c r="F25" s="45">
        <v>1.27</v>
      </c>
      <c r="I25" s="24">
        <v>834</v>
      </c>
      <c r="J25" s="77">
        <v>42587</v>
      </c>
      <c r="K25" s="24" t="s">
        <v>350</v>
      </c>
      <c r="L25" s="24">
        <v>3</v>
      </c>
      <c r="M25" s="55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48014.880000000005</v>
      </c>
      <c r="F26" s="45">
        <v>2.68</v>
      </c>
      <c r="I26" s="24">
        <v>869</v>
      </c>
      <c r="J26" s="77">
        <v>42597</v>
      </c>
      <c r="K26" s="24" t="s">
        <v>351</v>
      </c>
      <c r="L26" s="24"/>
      <c r="M26" s="55"/>
    </row>
    <row r="27" spans="2:13" ht="17.25" thickBot="1" x14ac:dyDescent="0.3">
      <c r="B27" s="46"/>
      <c r="C27" s="52" t="s">
        <v>62</v>
      </c>
      <c r="D27" s="53"/>
      <c r="E27" s="49">
        <v>227891.52000000002</v>
      </c>
      <c r="F27" s="45">
        <f>F14+F16+F22+F24+F25+F26</f>
        <v>12.719999999999999</v>
      </c>
      <c r="I27" s="24">
        <v>879</v>
      </c>
      <c r="J27" s="77">
        <v>42598</v>
      </c>
      <c r="K27" s="24" t="s">
        <v>352</v>
      </c>
      <c r="L27" s="24">
        <v>20</v>
      </c>
      <c r="M27" s="55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29561.399999999998</v>
      </c>
      <c r="F28" s="45">
        <v>1.65</v>
      </c>
      <c r="I28" s="24">
        <v>955</v>
      </c>
      <c r="J28" s="77">
        <v>42606</v>
      </c>
      <c r="K28" s="24" t="s">
        <v>121</v>
      </c>
      <c r="L28" s="24">
        <v>4</v>
      </c>
      <c r="M28" s="55"/>
    </row>
    <row r="29" spans="2:13" ht="17.25" thickBot="1" x14ac:dyDescent="0.3">
      <c r="B29" s="57"/>
      <c r="C29" s="58" t="s">
        <v>67</v>
      </c>
      <c r="D29" s="59"/>
      <c r="E29" s="60">
        <v>257452.92</v>
      </c>
      <c r="F29" s="45">
        <f>F28+F27</f>
        <v>14.37</v>
      </c>
      <c r="I29" s="24"/>
      <c r="J29" s="24"/>
      <c r="K29" s="24" t="s">
        <v>44</v>
      </c>
      <c r="L29" s="24"/>
      <c r="M29" s="55"/>
    </row>
    <row r="30" spans="2:13" x14ac:dyDescent="0.25">
      <c r="I30" s="24"/>
      <c r="J30" s="24"/>
      <c r="K30" s="24" t="s">
        <v>57</v>
      </c>
      <c r="L30" s="24"/>
      <c r="M30" s="55"/>
    </row>
    <row r="31" spans="2:13" x14ac:dyDescent="0.25">
      <c r="B31" s="196" t="s">
        <v>70</v>
      </c>
      <c r="C31" s="196"/>
      <c r="D31" s="196"/>
      <c r="E31" s="83">
        <v>6.14</v>
      </c>
      <c r="F31" s="63"/>
      <c r="I31" s="55">
        <v>1290</v>
      </c>
      <c r="J31" s="90">
        <v>42661</v>
      </c>
      <c r="K31" s="55" t="s">
        <v>353</v>
      </c>
      <c r="L31" s="55">
        <v>19</v>
      </c>
      <c r="M31" s="55"/>
    </row>
    <row r="32" spans="2:13" ht="18.75" x14ac:dyDescent="0.3">
      <c r="B32" s="197" t="s">
        <v>72</v>
      </c>
      <c r="C32" s="197"/>
      <c r="D32" s="197"/>
      <c r="E32" s="64">
        <v>31081.269999999997</v>
      </c>
      <c r="I32" s="55" t="s">
        <v>354</v>
      </c>
      <c r="J32" s="90">
        <v>42668</v>
      </c>
      <c r="K32" s="50" t="s">
        <v>355</v>
      </c>
      <c r="L32" s="50">
        <v>9</v>
      </c>
      <c r="M32" s="55"/>
    </row>
    <row r="33" spans="4:13" ht="15.75" x14ac:dyDescent="0.25">
      <c r="D33" s="188"/>
      <c r="E33" s="188"/>
      <c r="I33" s="55">
        <v>1350</v>
      </c>
      <c r="J33" s="90">
        <v>42668</v>
      </c>
      <c r="K33" s="55" t="s">
        <v>356</v>
      </c>
      <c r="L33" s="55">
        <v>19</v>
      </c>
      <c r="M33" s="55"/>
    </row>
    <row r="34" spans="4:13" x14ac:dyDescent="0.25">
      <c r="I34" s="55">
        <v>1351</v>
      </c>
      <c r="J34" s="90">
        <v>42669</v>
      </c>
      <c r="K34" s="55" t="s">
        <v>357</v>
      </c>
      <c r="L34" s="55">
        <v>7</v>
      </c>
      <c r="M34" s="55"/>
    </row>
    <row r="35" spans="4:13" x14ac:dyDescent="0.25">
      <c r="I35" s="55">
        <v>1352</v>
      </c>
      <c r="J35" s="90">
        <v>42669</v>
      </c>
      <c r="K35" s="55" t="s">
        <v>356</v>
      </c>
      <c r="L35" s="55">
        <v>15</v>
      </c>
      <c r="M35" s="55"/>
    </row>
    <row r="36" spans="4:13" ht="15.75" x14ac:dyDescent="0.25">
      <c r="D36" s="188" t="s">
        <v>75</v>
      </c>
      <c r="E36" s="188"/>
      <c r="I36" s="55">
        <v>1321</v>
      </c>
      <c r="J36" s="90">
        <v>42669</v>
      </c>
      <c r="K36" s="55" t="s">
        <v>358</v>
      </c>
      <c r="L36" s="55">
        <v>4</v>
      </c>
      <c r="M36" s="55"/>
    </row>
    <row r="37" spans="4:13" x14ac:dyDescent="0.25">
      <c r="I37" s="55">
        <v>1337</v>
      </c>
      <c r="J37" s="90">
        <v>42674</v>
      </c>
      <c r="K37" s="55" t="s">
        <v>359</v>
      </c>
      <c r="L37" s="55">
        <v>7</v>
      </c>
      <c r="M37" s="55"/>
    </row>
    <row r="38" spans="4:13" x14ac:dyDescent="0.25">
      <c r="I38" s="55" t="s">
        <v>360</v>
      </c>
      <c r="J38" s="90">
        <v>42674</v>
      </c>
      <c r="K38" s="55" t="s">
        <v>361</v>
      </c>
      <c r="L38" s="55"/>
      <c r="M38" s="55"/>
    </row>
    <row r="39" spans="4:13" x14ac:dyDescent="0.25">
      <c r="I39" s="55">
        <v>1385</v>
      </c>
      <c r="J39" s="90">
        <v>42681</v>
      </c>
      <c r="K39" s="55" t="s">
        <v>362</v>
      </c>
      <c r="L39" s="55">
        <v>8</v>
      </c>
      <c r="M39" s="55"/>
    </row>
    <row r="40" spans="4:13" x14ac:dyDescent="0.25">
      <c r="I40" s="55" t="s">
        <v>363</v>
      </c>
      <c r="J40" s="90">
        <v>42684</v>
      </c>
      <c r="K40" s="55" t="s">
        <v>364</v>
      </c>
      <c r="L40" s="55">
        <v>17</v>
      </c>
      <c r="M40" s="55"/>
    </row>
    <row r="41" spans="4:13" x14ac:dyDescent="0.25">
      <c r="I41" s="55"/>
      <c r="J41" s="55"/>
      <c r="K41" s="55" t="s">
        <v>71</v>
      </c>
      <c r="L41" s="55"/>
      <c r="M41" s="55"/>
    </row>
    <row r="42" spans="4:13" x14ac:dyDescent="0.25">
      <c r="I42" s="91"/>
      <c r="J42" s="92"/>
      <c r="K42" s="67" t="s">
        <v>74</v>
      </c>
      <c r="L42" s="91"/>
      <c r="M42" s="91"/>
    </row>
    <row r="43" spans="4:13" x14ac:dyDescent="0.25">
      <c r="I43" s="50"/>
      <c r="J43" s="79">
        <v>42454</v>
      </c>
      <c r="K43" s="50" t="s">
        <v>76</v>
      </c>
      <c r="L43" s="50" t="s">
        <v>77</v>
      </c>
      <c r="M43" s="50"/>
    </row>
    <row r="44" spans="4:13" x14ac:dyDescent="0.25">
      <c r="I44" s="50"/>
      <c r="J44" s="79">
        <v>42701</v>
      </c>
      <c r="K44" s="50" t="s">
        <v>76</v>
      </c>
      <c r="L44" s="50" t="s">
        <v>77</v>
      </c>
      <c r="M44" s="50"/>
    </row>
    <row r="45" spans="4:13" x14ac:dyDescent="0.25">
      <c r="I45" s="55"/>
      <c r="J45" s="61"/>
      <c r="K45" s="68" t="s">
        <v>78</v>
      </c>
      <c r="L45" s="55" t="s">
        <v>79</v>
      </c>
      <c r="M45" s="65"/>
    </row>
    <row r="46" spans="4:13" ht="25.5" x14ac:dyDescent="0.25">
      <c r="I46" s="65"/>
      <c r="J46" s="66"/>
      <c r="K46" s="69" t="s">
        <v>80</v>
      </c>
      <c r="L46" s="70" t="s">
        <v>81</v>
      </c>
      <c r="M46" s="65"/>
    </row>
    <row r="47" spans="4:13" ht="60.75" x14ac:dyDescent="0.25">
      <c r="I47" s="65"/>
      <c r="J47" s="66"/>
      <c r="K47" s="71" t="s">
        <v>82</v>
      </c>
      <c r="L47" s="70" t="s">
        <v>83</v>
      </c>
      <c r="M47" s="65"/>
    </row>
    <row r="48" spans="4:13" ht="60.75" x14ac:dyDescent="0.25">
      <c r="I48" s="65"/>
      <c r="J48" s="66" t="s">
        <v>84</v>
      </c>
      <c r="K48" s="72" t="s">
        <v>85</v>
      </c>
      <c r="L48" s="73" t="s">
        <v>86</v>
      </c>
      <c r="M48" s="65"/>
    </row>
    <row r="49" spans="9:13" ht="45" x14ac:dyDescent="0.25">
      <c r="I49" s="65"/>
      <c r="J49" s="66" t="s">
        <v>87</v>
      </c>
      <c r="K49" s="74" t="s">
        <v>88</v>
      </c>
      <c r="L49" s="73" t="s">
        <v>86</v>
      </c>
      <c r="M49" s="65"/>
    </row>
    <row r="50" spans="9:13" ht="60.75" x14ac:dyDescent="0.25">
      <c r="I50" s="65"/>
      <c r="J50" s="66"/>
      <c r="K50" s="72" t="s">
        <v>89</v>
      </c>
      <c r="L50" s="73" t="s">
        <v>86</v>
      </c>
      <c r="M50" s="65"/>
    </row>
    <row r="51" spans="9:13" ht="15.75" x14ac:dyDescent="0.25">
      <c r="I51" s="65"/>
      <c r="J51" s="66"/>
      <c r="K51" s="72" t="s">
        <v>90</v>
      </c>
      <c r="L51" s="75" t="s">
        <v>91</v>
      </c>
      <c r="M51" s="65"/>
    </row>
    <row r="52" spans="9:13" ht="25.5" x14ac:dyDescent="0.25">
      <c r="I52" s="65"/>
      <c r="J52" s="66"/>
      <c r="K52" s="71" t="s">
        <v>92</v>
      </c>
      <c r="L52" s="70" t="s">
        <v>93</v>
      </c>
      <c r="M52" s="73"/>
    </row>
    <row r="53" spans="9:13" ht="38.25" x14ac:dyDescent="0.25">
      <c r="I53" s="65"/>
      <c r="J53" s="66"/>
      <c r="K53" s="72" t="s">
        <v>94</v>
      </c>
      <c r="L53" s="73" t="s">
        <v>95</v>
      </c>
      <c r="M53" s="75"/>
    </row>
    <row r="54" spans="9:13" ht="38.25" x14ac:dyDescent="0.25">
      <c r="I54" s="65"/>
      <c r="J54" s="66"/>
      <c r="K54" s="72" t="s">
        <v>96</v>
      </c>
      <c r="L54" s="73" t="s">
        <v>95</v>
      </c>
      <c r="M54" s="65"/>
    </row>
    <row r="55" spans="9:13" ht="25.5" x14ac:dyDescent="0.25">
      <c r="I55" s="65"/>
      <c r="J55" s="66"/>
      <c r="K55" s="71" t="s">
        <v>97</v>
      </c>
      <c r="L55" s="70" t="s">
        <v>98</v>
      </c>
      <c r="M55" s="65"/>
    </row>
    <row r="56" spans="9:13" ht="38.25" x14ac:dyDescent="0.25">
      <c r="I56" s="65"/>
      <c r="J56" s="66"/>
      <c r="K56" s="71" t="s">
        <v>99</v>
      </c>
      <c r="L56" s="70" t="s">
        <v>100</v>
      </c>
      <c r="M56" s="65"/>
    </row>
    <row r="57" spans="9:13" ht="31.5" x14ac:dyDescent="0.25">
      <c r="I57" s="65"/>
      <c r="J57" s="66">
        <v>42591</v>
      </c>
      <c r="K57" s="71" t="s">
        <v>101</v>
      </c>
      <c r="L57" s="70" t="s">
        <v>102</v>
      </c>
      <c r="M57" s="65"/>
    </row>
    <row r="58" spans="9:13" ht="41.25" x14ac:dyDescent="0.25">
      <c r="I58" s="65"/>
      <c r="J58" s="66"/>
      <c r="K58" s="71" t="s">
        <v>103</v>
      </c>
      <c r="L58" s="70" t="s">
        <v>104</v>
      </c>
      <c r="M58" s="65"/>
    </row>
    <row r="59" spans="9:13" ht="79.5" x14ac:dyDescent="0.25">
      <c r="I59" s="65"/>
      <c r="J59" s="66"/>
      <c r="K59" s="76" t="s">
        <v>105</v>
      </c>
      <c r="L59" s="73" t="s">
        <v>106</v>
      </c>
      <c r="M59" s="65"/>
    </row>
    <row r="60" spans="9:13" ht="15.75" x14ac:dyDescent="0.25">
      <c r="I60" s="65"/>
      <c r="J60" s="31"/>
      <c r="K60" s="71" t="s">
        <v>107</v>
      </c>
      <c r="L60" s="70" t="s">
        <v>108</v>
      </c>
      <c r="M60" s="65"/>
    </row>
    <row r="61" spans="9:13" x14ac:dyDescent="0.25">
      <c r="I61" s="65"/>
      <c r="J61" s="31"/>
      <c r="K61" s="65"/>
      <c r="L61" s="65"/>
      <c r="M61" s="65"/>
    </row>
    <row r="62" spans="9:13" x14ac:dyDescent="0.25">
      <c r="I62" s="65"/>
      <c r="J62" s="31"/>
      <c r="K62" s="65"/>
      <c r="L62" s="65"/>
      <c r="M62" s="65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2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2.85546875" customWidth="1"/>
    <col min="3" max="3" width="39" customWidth="1"/>
    <col min="4" max="4" width="60.7109375" customWidth="1"/>
    <col min="5" max="5" width="19.7109375" customWidth="1"/>
    <col min="7" max="8" width="4.85546875" customWidth="1"/>
    <col min="9" max="9" width="10.140625" bestFit="1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85546875" customWidth="1"/>
    <col min="265" max="265" width="10.140625" bestFit="1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85546875" customWidth="1"/>
    <col min="521" max="521" width="10.140625" bestFit="1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85546875" customWidth="1"/>
    <col min="777" max="777" width="10.140625" bestFit="1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85546875" customWidth="1"/>
    <col min="1033" max="1033" width="10.140625" bestFit="1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85546875" customWidth="1"/>
    <col min="1289" max="1289" width="10.140625" bestFit="1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85546875" customWidth="1"/>
    <col min="1545" max="1545" width="10.140625" bestFit="1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85546875" customWidth="1"/>
    <col min="1801" max="1801" width="10.140625" bestFit="1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85546875" customWidth="1"/>
    <col min="2057" max="2057" width="10.140625" bestFit="1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85546875" customWidth="1"/>
    <col min="2313" max="2313" width="10.140625" bestFit="1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85546875" customWidth="1"/>
    <col min="2569" max="2569" width="10.140625" bestFit="1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85546875" customWidth="1"/>
    <col min="2825" max="2825" width="10.140625" bestFit="1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85546875" customWidth="1"/>
    <col min="3081" max="3081" width="10.140625" bestFit="1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85546875" customWidth="1"/>
    <col min="3337" max="3337" width="10.140625" bestFit="1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85546875" customWidth="1"/>
    <col min="3593" max="3593" width="10.140625" bestFit="1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85546875" customWidth="1"/>
    <col min="3849" max="3849" width="10.140625" bestFit="1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85546875" customWidth="1"/>
    <col min="4105" max="4105" width="10.140625" bestFit="1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85546875" customWidth="1"/>
    <col min="4361" max="4361" width="10.140625" bestFit="1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85546875" customWidth="1"/>
    <col min="4617" max="4617" width="10.140625" bestFit="1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85546875" customWidth="1"/>
    <col min="4873" max="4873" width="10.140625" bestFit="1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85546875" customWidth="1"/>
    <col min="5129" max="5129" width="10.140625" bestFit="1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85546875" customWidth="1"/>
    <col min="5385" max="5385" width="10.140625" bestFit="1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85546875" customWidth="1"/>
    <col min="5641" max="5641" width="10.140625" bestFit="1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85546875" customWidth="1"/>
    <col min="5897" max="5897" width="10.140625" bestFit="1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85546875" customWidth="1"/>
    <col min="6153" max="6153" width="10.140625" bestFit="1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85546875" customWidth="1"/>
    <col min="6409" max="6409" width="10.140625" bestFit="1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85546875" customWidth="1"/>
    <col min="6665" max="6665" width="10.140625" bestFit="1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85546875" customWidth="1"/>
    <col min="6921" max="6921" width="10.140625" bestFit="1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85546875" customWidth="1"/>
    <col min="7177" max="7177" width="10.140625" bestFit="1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85546875" customWidth="1"/>
    <col min="7433" max="7433" width="10.140625" bestFit="1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85546875" customWidth="1"/>
    <col min="7689" max="7689" width="10.140625" bestFit="1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85546875" customWidth="1"/>
    <col min="7945" max="7945" width="10.140625" bestFit="1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85546875" customWidth="1"/>
    <col min="8201" max="8201" width="10.140625" bestFit="1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85546875" customWidth="1"/>
    <col min="8457" max="8457" width="10.140625" bestFit="1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85546875" customWidth="1"/>
    <col min="8713" max="8713" width="10.140625" bestFit="1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85546875" customWidth="1"/>
    <col min="8969" max="8969" width="10.140625" bestFit="1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85546875" customWidth="1"/>
    <col min="9225" max="9225" width="10.140625" bestFit="1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85546875" customWidth="1"/>
    <col min="9481" max="9481" width="10.140625" bestFit="1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85546875" customWidth="1"/>
    <col min="9737" max="9737" width="10.140625" bestFit="1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85546875" customWidth="1"/>
    <col min="9993" max="9993" width="10.140625" bestFit="1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85546875" customWidth="1"/>
    <col min="10249" max="10249" width="10.140625" bestFit="1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85546875" customWidth="1"/>
    <col min="10505" max="10505" width="10.140625" bestFit="1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85546875" customWidth="1"/>
    <col min="10761" max="10761" width="10.140625" bestFit="1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85546875" customWidth="1"/>
    <col min="11017" max="11017" width="10.140625" bestFit="1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85546875" customWidth="1"/>
    <col min="11273" max="11273" width="10.140625" bestFit="1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85546875" customWidth="1"/>
    <col min="11529" max="11529" width="10.140625" bestFit="1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85546875" customWidth="1"/>
    <col min="11785" max="11785" width="10.140625" bestFit="1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85546875" customWidth="1"/>
    <col min="12041" max="12041" width="10.140625" bestFit="1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85546875" customWidth="1"/>
    <col min="12297" max="12297" width="10.140625" bestFit="1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85546875" customWidth="1"/>
    <col min="12553" max="12553" width="10.140625" bestFit="1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85546875" customWidth="1"/>
    <col min="12809" max="12809" width="10.140625" bestFit="1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85546875" customWidth="1"/>
    <col min="13065" max="13065" width="10.140625" bestFit="1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85546875" customWidth="1"/>
    <col min="13321" max="13321" width="10.140625" bestFit="1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85546875" customWidth="1"/>
    <col min="13577" max="13577" width="10.140625" bestFit="1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85546875" customWidth="1"/>
    <col min="13833" max="13833" width="10.140625" bestFit="1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85546875" customWidth="1"/>
    <col min="14089" max="14089" width="10.140625" bestFit="1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85546875" customWidth="1"/>
    <col min="14345" max="14345" width="10.140625" bestFit="1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85546875" customWidth="1"/>
    <col min="14601" max="14601" width="10.140625" bestFit="1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85546875" customWidth="1"/>
    <col min="14857" max="14857" width="10.140625" bestFit="1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85546875" customWidth="1"/>
    <col min="15113" max="15113" width="10.140625" bestFit="1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85546875" customWidth="1"/>
    <col min="15369" max="15369" width="10.140625" bestFit="1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85546875" customWidth="1"/>
    <col min="15625" max="15625" width="10.140625" bestFit="1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85546875" customWidth="1"/>
    <col min="15881" max="15881" width="10.140625" bestFit="1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85546875" customWidth="1"/>
    <col min="16137" max="16137" width="10.140625" bestFit="1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365</v>
      </c>
      <c r="E7" s="209"/>
    </row>
    <row r="8" spans="2:13" ht="15.75" x14ac:dyDescent="0.25">
      <c r="C8" s="5" t="s">
        <v>5</v>
      </c>
      <c r="D8" s="6" t="s">
        <v>6</v>
      </c>
      <c r="E8" s="4">
        <v>534.5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6798.8399999999992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81586.079999999987</v>
      </c>
      <c r="I10" s="211" t="s">
        <v>11</v>
      </c>
      <c r="J10" s="211"/>
      <c r="K10" s="11">
        <v>0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81586.079999999987</v>
      </c>
      <c r="I11" s="12" t="s">
        <v>13</v>
      </c>
      <c r="J11" s="12"/>
      <c r="K11" s="2">
        <v>0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6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17"/>
      <c r="E14" s="202">
        <v>15201.18</v>
      </c>
      <c r="F14" s="124">
        <v>2.37</v>
      </c>
      <c r="I14" s="78">
        <v>43</v>
      </c>
      <c r="J14" s="110">
        <v>42382</v>
      </c>
      <c r="K14" s="67" t="s">
        <v>27</v>
      </c>
      <c r="L14" s="78"/>
      <c r="M14" s="125"/>
    </row>
    <row r="15" spans="2:13" ht="17.25" customHeight="1" thickBot="1" x14ac:dyDescent="0.3">
      <c r="B15" s="199"/>
      <c r="C15" s="204" t="s">
        <v>366</v>
      </c>
      <c r="D15" s="218"/>
      <c r="E15" s="203"/>
      <c r="F15" s="27"/>
      <c r="I15" s="78" t="s">
        <v>367</v>
      </c>
      <c r="J15" s="110">
        <v>42404</v>
      </c>
      <c r="K15" s="78" t="s">
        <v>368</v>
      </c>
      <c r="L15" s="78"/>
      <c r="M15" s="125"/>
    </row>
    <row r="16" spans="2:13" ht="16.5" x14ac:dyDescent="0.25">
      <c r="B16" s="198" t="s">
        <v>28</v>
      </c>
      <c r="C16" s="200" t="s">
        <v>29</v>
      </c>
      <c r="D16" s="217"/>
      <c r="E16" s="126">
        <v>22513.14</v>
      </c>
      <c r="F16" s="127">
        <f>F17+F18+F19+F20+F21</f>
        <v>3.5100000000000002</v>
      </c>
      <c r="I16" s="78" t="s">
        <v>369</v>
      </c>
      <c r="J16" s="110">
        <v>42415</v>
      </c>
      <c r="K16" s="67" t="s">
        <v>370</v>
      </c>
      <c r="L16" s="78">
        <v>3</v>
      </c>
      <c r="M16" s="125"/>
    </row>
    <row r="17" spans="2:13" ht="45" x14ac:dyDescent="0.25">
      <c r="B17" s="189"/>
      <c r="C17" s="30" t="s">
        <v>33</v>
      </c>
      <c r="D17" s="128" t="s">
        <v>34</v>
      </c>
      <c r="E17" s="129">
        <v>7696.7999999999993</v>
      </c>
      <c r="F17" s="130">
        <v>1.2</v>
      </c>
      <c r="I17" s="50"/>
      <c r="J17" s="50"/>
      <c r="K17" s="50" t="s">
        <v>44</v>
      </c>
      <c r="L17" s="50"/>
      <c r="M17" s="125"/>
    </row>
    <row r="18" spans="2:13" ht="16.5" x14ac:dyDescent="0.25">
      <c r="B18" s="189"/>
      <c r="C18" s="30" t="s">
        <v>37</v>
      </c>
      <c r="D18" s="131"/>
      <c r="E18" s="129">
        <v>0</v>
      </c>
      <c r="F18" s="130">
        <v>0</v>
      </c>
      <c r="I18" s="50"/>
      <c r="J18" s="50"/>
      <c r="K18" s="50" t="s">
        <v>57</v>
      </c>
      <c r="L18" s="50"/>
      <c r="M18" s="125"/>
    </row>
    <row r="19" spans="2:13" ht="57" customHeight="1" x14ac:dyDescent="0.25">
      <c r="B19" s="189"/>
      <c r="C19" s="30" t="s">
        <v>39</v>
      </c>
      <c r="D19" s="131" t="s">
        <v>40</v>
      </c>
      <c r="E19" s="129">
        <v>8209.92</v>
      </c>
      <c r="F19" s="130">
        <v>1.28</v>
      </c>
      <c r="I19" s="50"/>
      <c r="J19" s="50"/>
      <c r="K19" s="50" t="s">
        <v>66</v>
      </c>
      <c r="L19" s="50"/>
      <c r="M19" s="50"/>
    </row>
    <row r="20" spans="2:13" ht="45" x14ac:dyDescent="0.25">
      <c r="B20" s="189"/>
      <c r="C20" s="30" t="s">
        <v>42</v>
      </c>
      <c r="D20" s="131" t="s">
        <v>43</v>
      </c>
      <c r="E20" s="129">
        <v>3720.12</v>
      </c>
      <c r="F20" s="130">
        <v>0.57999999999999996</v>
      </c>
      <c r="I20" s="50"/>
      <c r="J20" s="50"/>
      <c r="K20" s="50" t="s">
        <v>71</v>
      </c>
      <c r="L20" s="50"/>
      <c r="M20" s="50"/>
    </row>
    <row r="21" spans="2:13" ht="33" customHeight="1" thickBot="1" x14ac:dyDescent="0.3">
      <c r="B21" s="199"/>
      <c r="C21" s="36" t="s">
        <v>45</v>
      </c>
      <c r="D21" s="132" t="s">
        <v>46</v>
      </c>
      <c r="E21" s="129">
        <v>2886.3</v>
      </c>
      <c r="F21" s="133">
        <v>0.45</v>
      </c>
      <c r="I21" s="50">
        <v>1530</v>
      </c>
      <c r="J21" s="79">
        <v>42709</v>
      </c>
      <c r="K21" s="50" t="s">
        <v>371</v>
      </c>
      <c r="L21" s="50">
        <v>7</v>
      </c>
      <c r="M21" s="50"/>
    </row>
    <row r="22" spans="2:13" ht="44.25" customHeight="1" x14ac:dyDescent="0.25">
      <c r="B22" s="189">
        <v>3</v>
      </c>
      <c r="C22" s="190" t="s">
        <v>48</v>
      </c>
      <c r="D22" s="215" t="s">
        <v>49</v>
      </c>
      <c r="E22" s="202">
        <v>11865.900000000001</v>
      </c>
      <c r="F22" s="27">
        <v>1.85</v>
      </c>
      <c r="I22" s="91"/>
      <c r="J22" s="92"/>
      <c r="K22" s="67" t="s">
        <v>74</v>
      </c>
      <c r="L22" s="91"/>
      <c r="M22" s="91"/>
    </row>
    <row r="23" spans="2:13" ht="17.25" thickBot="1" x14ac:dyDescent="0.3">
      <c r="B23" s="189"/>
      <c r="C23" s="191"/>
      <c r="D23" s="216"/>
      <c r="E23" s="203"/>
      <c r="F23" s="134"/>
      <c r="I23" s="50"/>
      <c r="J23" s="79">
        <v>42454</v>
      </c>
      <c r="K23" s="50" t="s">
        <v>76</v>
      </c>
      <c r="L23" s="50" t="s">
        <v>77</v>
      </c>
      <c r="M23" s="50"/>
    </row>
    <row r="24" spans="2:13" ht="60.75" thickBot="1" x14ac:dyDescent="0.3">
      <c r="B24" s="41">
        <v>4</v>
      </c>
      <c r="C24" s="42" t="s">
        <v>52</v>
      </c>
      <c r="D24" s="135" t="s">
        <v>53</v>
      </c>
      <c r="E24" s="136">
        <v>6670.56</v>
      </c>
      <c r="F24" s="45">
        <v>1.04</v>
      </c>
      <c r="I24" s="50"/>
      <c r="J24" s="79">
        <v>42701</v>
      </c>
      <c r="K24" s="50" t="s">
        <v>76</v>
      </c>
      <c r="L24" s="50" t="s">
        <v>77</v>
      </c>
      <c r="M24" s="50"/>
    </row>
    <row r="25" spans="2:13" ht="60.75" thickBot="1" x14ac:dyDescent="0.3">
      <c r="B25" s="46">
        <v>5</v>
      </c>
      <c r="C25" s="47" t="s">
        <v>55</v>
      </c>
      <c r="D25" s="137" t="s">
        <v>56</v>
      </c>
      <c r="E25" s="138">
        <v>8145.78</v>
      </c>
      <c r="F25" s="45">
        <v>1.27</v>
      </c>
      <c r="I25" s="55"/>
      <c r="J25" s="61"/>
      <c r="K25" s="68" t="s">
        <v>78</v>
      </c>
      <c r="L25" s="55" t="s">
        <v>79</v>
      </c>
      <c r="M25" s="65"/>
    </row>
    <row r="26" spans="2:13" ht="60.75" thickBot="1" x14ac:dyDescent="0.3">
      <c r="B26" s="41">
        <v>6</v>
      </c>
      <c r="C26" s="42" t="s">
        <v>58</v>
      </c>
      <c r="D26" s="135" t="s">
        <v>59</v>
      </c>
      <c r="E26" s="136">
        <v>17189.52</v>
      </c>
      <c r="F26" s="45">
        <v>2.68</v>
      </c>
      <c r="I26" s="65"/>
      <c r="J26" s="66"/>
      <c r="K26" s="69" t="s">
        <v>80</v>
      </c>
      <c r="L26" s="70" t="s">
        <v>81</v>
      </c>
      <c r="M26" s="65"/>
    </row>
    <row r="27" spans="2:13" ht="17.25" thickBot="1" x14ac:dyDescent="0.3">
      <c r="B27" s="46"/>
      <c r="C27" s="52" t="s">
        <v>62</v>
      </c>
      <c r="D27" s="139"/>
      <c r="E27" s="138">
        <v>81586.080000000002</v>
      </c>
      <c r="F27" s="45">
        <f>F14+F16+F22+F24+F25+F26</f>
        <v>12.719999999999999</v>
      </c>
      <c r="I27" s="65"/>
      <c r="J27" s="66"/>
      <c r="K27" s="72" t="s">
        <v>90</v>
      </c>
      <c r="L27" s="75" t="s">
        <v>91</v>
      </c>
      <c r="M27" s="65"/>
    </row>
    <row r="28" spans="2:13" ht="26.25" thickBot="1" x14ac:dyDescent="0.3">
      <c r="B28" s="41">
        <v>7</v>
      </c>
      <c r="C28" s="42" t="s">
        <v>64</v>
      </c>
      <c r="D28" s="140" t="s">
        <v>65</v>
      </c>
      <c r="E28" s="136">
        <v>10583.099999999999</v>
      </c>
      <c r="F28" s="45">
        <v>1.65</v>
      </c>
      <c r="I28" s="65"/>
      <c r="J28" s="66"/>
      <c r="K28" s="71" t="s">
        <v>92</v>
      </c>
      <c r="L28" s="70" t="s">
        <v>93</v>
      </c>
      <c r="M28" s="73"/>
    </row>
    <row r="29" spans="2:13" ht="39" thickBot="1" x14ac:dyDescent="0.3">
      <c r="B29" s="57"/>
      <c r="C29" s="58" t="s">
        <v>67</v>
      </c>
      <c r="D29" s="59"/>
      <c r="E29" s="60">
        <v>92169.18</v>
      </c>
      <c r="F29" s="45">
        <f>F28+F27</f>
        <v>14.37</v>
      </c>
      <c r="I29" s="65"/>
      <c r="J29" s="66"/>
      <c r="K29" s="72" t="s">
        <v>94</v>
      </c>
      <c r="L29" s="73" t="s">
        <v>95</v>
      </c>
      <c r="M29" s="75"/>
    </row>
    <row r="30" spans="2:13" ht="38.25" x14ac:dyDescent="0.25">
      <c r="I30" s="65"/>
      <c r="J30" s="66"/>
      <c r="K30" s="72" t="s">
        <v>96</v>
      </c>
      <c r="L30" s="73" t="s">
        <v>95</v>
      </c>
      <c r="M30" s="65"/>
    </row>
    <row r="31" spans="2:13" ht="25.5" x14ac:dyDescent="0.25">
      <c r="B31" s="196" t="s">
        <v>70</v>
      </c>
      <c r="C31" s="196"/>
      <c r="D31" s="196"/>
      <c r="E31" s="83"/>
      <c r="F31" s="63"/>
      <c r="I31" s="65"/>
      <c r="J31" s="66"/>
      <c r="K31" s="71" t="s">
        <v>97</v>
      </c>
      <c r="L31" s="70" t="s">
        <v>98</v>
      </c>
      <c r="M31" s="65"/>
    </row>
    <row r="32" spans="2:13" ht="38.25" x14ac:dyDescent="0.3">
      <c r="B32" s="197" t="s">
        <v>72</v>
      </c>
      <c r="C32" s="197"/>
      <c r="D32" s="197"/>
      <c r="E32" s="64">
        <v>0</v>
      </c>
      <c r="I32" s="65"/>
      <c r="J32" s="66"/>
      <c r="K32" s="71" t="s">
        <v>99</v>
      </c>
      <c r="L32" s="70" t="s">
        <v>100</v>
      </c>
      <c r="M32" s="65"/>
    </row>
    <row r="33" spans="4:13" ht="31.5" x14ac:dyDescent="0.25">
      <c r="D33" s="188" t="s">
        <v>75</v>
      </c>
      <c r="E33" s="188"/>
      <c r="I33" s="65"/>
      <c r="J33" s="66">
        <v>42591</v>
      </c>
      <c r="K33" s="71" t="s">
        <v>101</v>
      </c>
      <c r="L33" s="70" t="s">
        <v>102</v>
      </c>
      <c r="M33" s="65"/>
    </row>
    <row r="34" spans="4:13" ht="60.75" x14ac:dyDescent="0.25">
      <c r="I34" s="65"/>
      <c r="J34" s="66"/>
      <c r="K34" s="71" t="s">
        <v>82</v>
      </c>
      <c r="L34" s="70" t="s">
        <v>83</v>
      </c>
      <c r="M34" s="65"/>
    </row>
    <row r="35" spans="4:13" ht="60.75" x14ac:dyDescent="0.25">
      <c r="I35" s="65"/>
      <c r="J35" s="66" t="s">
        <v>84</v>
      </c>
      <c r="K35" s="72" t="s">
        <v>85</v>
      </c>
      <c r="L35" s="73" t="s">
        <v>86</v>
      </c>
      <c r="M35" s="65"/>
    </row>
    <row r="36" spans="4:13" ht="45" x14ac:dyDescent="0.25">
      <c r="I36" s="65"/>
      <c r="J36" s="66" t="s">
        <v>87</v>
      </c>
      <c r="K36" s="74" t="s">
        <v>88</v>
      </c>
      <c r="L36" s="73" t="s">
        <v>86</v>
      </c>
      <c r="M36" s="65"/>
    </row>
    <row r="37" spans="4:13" ht="60.75" x14ac:dyDescent="0.25">
      <c r="I37" s="65"/>
      <c r="J37" s="66"/>
      <c r="K37" s="72" t="s">
        <v>89</v>
      </c>
      <c r="L37" s="73" t="s">
        <v>86</v>
      </c>
      <c r="M37" s="65"/>
    </row>
    <row r="38" spans="4:13" ht="41.25" x14ac:dyDescent="0.25">
      <c r="I38" s="65"/>
      <c r="J38" s="66"/>
      <c r="K38" s="71" t="s">
        <v>103</v>
      </c>
      <c r="L38" s="70" t="s">
        <v>104</v>
      </c>
      <c r="M38" s="65"/>
    </row>
    <row r="39" spans="4:13" ht="79.5" x14ac:dyDescent="0.25">
      <c r="I39" s="65"/>
      <c r="J39" s="66"/>
      <c r="K39" s="76" t="s">
        <v>105</v>
      </c>
      <c r="L39" s="73" t="s">
        <v>106</v>
      </c>
      <c r="M39" s="65"/>
    </row>
    <row r="40" spans="4:13" ht="15.75" x14ac:dyDescent="0.25">
      <c r="I40" s="65"/>
      <c r="J40" s="31"/>
      <c r="K40" s="71" t="s">
        <v>107</v>
      </c>
      <c r="L40" s="70" t="s">
        <v>108</v>
      </c>
      <c r="M40" s="65"/>
    </row>
    <row r="41" spans="4:13" x14ac:dyDescent="0.25">
      <c r="I41" s="65"/>
      <c r="J41" s="31"/>
      <c r="K41" s="65"/>
      <c r="L41" s="65"/>
      <c r="M41" s="65"/>
    </row>
    <row r="42" spans="4:13" x14ac:dyDescent="0.25">
      <c r="I42" s="65"/>
      <c r="J42" s="31"/>
      <c r="K42" s="65"/>
      <c r="L42" s="65"/>
      <c r="M42" s="65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2.140625" customWidth="1"/>
    <col min="3" max="3" width="39" customWidth="1"/>
    <col min="4" max="4" width="60.7109375" customWidth="1"/>
    <col min="5" max="5" width="19.7109375" customWidth="1"/>
    <col min="7" max="8" width="5.710937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710937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710937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710937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710937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710937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710937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710937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710937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710937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710937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710937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710937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710937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710937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710937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710937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710937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710937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710937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710937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710937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710937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710937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710937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710937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710937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710937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710937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710937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710937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710937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710937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710937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710937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710937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710937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710937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710937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710937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710937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710937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710937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710937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710937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710937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710937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710937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710937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710937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710937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710937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710937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710937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710937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710937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710937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710937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710937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710937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710937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710937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710937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710937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372</v>
      </c>
      <c r="E7" s="209"/>
    </row>
    <row r="8" spans="2:13" ht="15.75" x14ac:dyDescent="0.25">
      <c r="C8" s="5" t="s">
        <v>5</v>
      </c>
      <c r="D8" s="6" t="s">
        <v>6</v>
      </c>
      <c r="E8" s="4">
        <v>536.5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6824.28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81891.360000000001</v>
      </c>
      <c r="I10" s="211" t="s">
        <v>11</v>
      </c>
      <c r="J10" s="211"/>
      <c r="K10" s="11">
        <v>696.39000000000033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81194.97</v>
      </c>
      <c r="I11" s="12" t="s">
        <v>13</v>
      </c>
      <c r="J11" s="12"/>
      <c r="K11" s="99">
        <v>786.71999999999935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5</v>
      </c>
      <c r="J12" s="212"/>
      <c r="K12" s="212"/>
      <c r="L12" s="212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15258.060000000003</v>
      </c>
      <c r="F14" s="23">
        <v>2.37</v>
      </c>
      <c r="I14" s="24" t="s">
        <v>373</v>
      </c>
      <c r="J14" s="77"/>
      <c r="K14" s="24" t="s">
        <v>374</v>
      </c>
      <c r="L14" s="24"/>
      <c r="M14" s="24"/>
    </row>
    <row r="15" spans="2:13" ht="17.25" customHeight="1" thickBot="1" x14ac:dyDescent="0.3">
      <c r="B15" s="199"/>
      <c r="C15" s="204" t="s">
        <v>366</v>
      </c>
      <c r="D15" s="205"/>
      <c r="E15" s="203"/>
      <c r="F15" s="27"/>
      <c r="I15" s="24">
        <v>41</v>
      </c>
      <c r="J15" s="77">
        <v>42382</v>
      </c>
      <c r="K15" s="26" t="s">
        <v>27</v>
      </c>
      <c r="L15" s="24"/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22597.380000000005</v>
      </c>
      <c r="F16" s="29">
        <f>F17+F18+F19+F20+F21</f>
        <v>3.5100000000000002</v>
      </c>
      <c r="I16" s="24"/>
      <c r="J16" s="77"/>
      <c r="K16" s="26" t="s">
        <v>44</v>
      </c>
      <c r="L16" s="24"/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7725.6</v>
      </c>
      <c r="F17" s="33">
        <v>1.2</v>
      </c>
      <c r="I17" s="24"/>
      <c r="J17" s="77"/>
      <c r="K17" s="26" t="s">
        <v>57</v>
      </c>
      <c r="L17" s="24"/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55"/>
      <c r="J18" s="90"/>
      <c r="K18" s="50" t="s">
        <v>66</v>
      </c>
      <c r="L18" s="55"/>
      <c r="M18" s="55"/>
    </row>
    <row r="19" spans="2:13" ht="57" customHeight="1" x14ac:dyDescent="0.25">
      <c r="B19" s="189"/>
      <c r="C19" s="30" t="s">
        <v>39</v>
      </c>
      <c r="D19" s="34" t="s">
        <v>40</v>
      </c>
      <c r="E19" s="32">
        <v>8240.6400000000012</v>
      </c>
      <c r="F19" s="33">
        <v>1.28</v>
      </c>
      <c r="I19" s="55"/>
      <c r="J19" s="55"/>
      <c r="K19" s="50" t="s">
        <v>71</v>
      </c>
      <c r="L19" s="55"/>
      <c r="M19" s="55"/>
    </row>
    <row r="20" spans="2:13" ht="45" x14ac:dyDescent="0.25">
      <c r="B20" s="189"/>
      <c r="C20" s="30" t="s">
        <v>42</v>
      </c>
      <c r="D20" s="34" t="s">
        <v>43</v>
      </c>
      <c r="E20" s="32">
        <v>3734.0400000000004</v>
      </c>
      <c r="F20" s="33">
        <v>0.57999999999999996</v>
      </c>
      <c r="I20" s="50">
        <v>1636</v>
      </c>
      <c r="J20" s="79">
        <v>42732</v>
      </c>
      <c r="K20" s="113" t="s">
        <v>375</v>
      </c>
      <c r="L20" s="50">
        <v>7</v>
      </c>
      <c r="M20" s="55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2897.1000000000004</v>
      </c>
      <c r="F21" s="38">
        <v>0.45</v>
      </c>
      <c r="I21" s="91"/>
      <c r="J21" s="92"/>
      <c r="K21" s="67" t="s">
        <v>74</v>
      </c>
      <c r="L21" s="91"/>
      <c r="M21" s="91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11910.300000000003</v>
      </c>
      <c r="F22" s="39">
        <v>1.85</v>
      </c>
      <c r="I22" s="50"/>
      <c r="J22" s="79">
        <v>42454</v>
      </c>
      <c r="K22" s="50" t="s">
        <v>76</v>
      </c>
      <c r="L22" s="50" t="s">
        <v>77</v>
      </c>
      <c r="M22" s="50"/>
    </row>
    <row r="23" spans="2:13" ht="17.25" thickBot="1" x14ac:dyDescent="0.3">
      <c r="B23" s="189"/>
      <c r="C23" s="191"/>
      <c r="D23" s="193"/>
      <c r="E23" s="195"/>
      <c r="F23" s="40"/>
      <c r="I23" s="50"/>
      <c r="J23" s="79">
        <v>42701</v>
      </c>
      <c r="K23" s="50" t="s">
        <v>76</v>
      </c>
      <c r="L23" s="50" t="s">
        <v>77</v>
      </c>
      <c r="M23" s="50"/>
    </row>
    <row r="24" spans="2:13" ht="60.75" thickBot="1" x14ac:dyDescent="0.3">
      <c r="B24" s="141">
        <v>4</v>
      </c>
      <c r="C24" s="42" t="s">
        <v>52</v>
      </c>
      <c r="D24" s="43" t="s">
        <v>53</v>
      </c>
      <c r="E24" s="44">
        <v>6695.5200000000013</v>
      </c>
      <c r="F24" s="45">
        <v>1.04</v>
      </c>
      <c r="I24" s="55"/>
      <c r="J24" s="61"/>
      <c r="K24" s="68" t="s">
        <v>78</v>
      </c>
      <c r="L24" s="55" t="s">
        <v>79</v>
      </c>
      <c r="M24" s="65"/>
    </row>
    <row r="25" spans="2:13" ht="60.75" thickBot="1" x14ac:dyDescent="0.3">
      <c r="B25" s="142">
        <v>5</v>
      </c>
      <c r="C25" s="47" t="s">
        <v>55</v>
      </c>
      <c r="D25" s="48" t="s">
        <v>56</v>
      </c>
      <c r="E25" s="49">
        <v>8176.2600000000011</v>
      </c>
      <c r="F25" s="45">
        <v>1.27</v>
      </c>
      <c r="I25" s="65"/>
      <c r="J25" s="66"/>
      <c r="K25" s="69" t="s">
        <v>80</v>
      </c>
      <c r="L25" s="70" t="s">
        <v>81</v>
      </c>
      <c r="M25" s="65"/>
    </row>
    <row r="26" spans="2:13" ht="60.75" thickBot="1" x14ac:dyDescent="0.3">
      <c r="B26" s="141">
        <v>6</v>
      </c>
      <c r="C26" s="42" t="s">
        <v>58</v>
      </c>
      <c r="D26" s="43" t="s">
        <v>59</v>
      </c>
      <c r="E26" s="44">
        <v>17253.840000000004</v>
      </c>
      <c r="F26" s="45">
        <v>2.68</v>
      </c>
      <c r="I26" s="65"/>
      <c r="J26" s="66"/>
      <c r="K26" s="72" t="s">
        <v>90</v>
      </c>
      <c r="L26" s="75" t="s">
        <v>91</v>
      </c>
      <c r="M26" s="65"/>
    </row>
    <row r="27" spans="2:13" ht="39" thickBot="1" x14ac:dyDescent="0.3">
      <c r="B27" s="142"/>
      <c r="C27" s="52" t="s">
        <v>62</v>
      </c>
      <c r="D27" s="53"/>
      <c r="E27" s="49">
        <v>81891.360000000015</v>
      </c>
      <c r="F27" s="45">
        <f>F14+F16+F22+F24+F25+F26</f>
        <v>12.719999999999999</v>
      </c>
      <c r="I27" s="65"/>
      <c r="J27" s="66"/>
      <c r="K27" s="72" t="s">
        <v>94</v>
      </c>
      <c r="L27" s="73" t="s">
        <v>95</v>
      </c>
      <c r="M27" s="75"/>
    </row>
    <row r="28" spans="2:13" ht="39" thickBot="1" x14ac:dyDescent="0.3">
      <c r="B28" s="141">
        <v>7</v>
      </c>
      <c r="C28" s="42" t="s">
        <v>64</v>
      </c>
      <c r="D28" s="54" t="s">
        <v>65</v>
      </c>
      <c r="E28" s="44">
        <v>10622.699999999999</v>
      </c>
      <c r="F28" s="45">
        <v>1.65</v>
      </c>
      <c r="I28" s="65"/>
      <c r="J28" s="66"/>
      <c r="K28" s="72" t="s">
        <v>96</v>
      </c>
      <c r="L28" s="73" t="s">
        <v>95</v>
      </c>
      <c r="M28" s="65"/>
    </row>
    <row r="29" spans="2:13" ht="26.25" thickBot="1" x14ac:dyDescent="0.3">
      <c r="B29" s="57"/>
      <c r="C29" s="58" t="s">
        <v>67</v>
      </c>
      <c r="D29" s="59"/>
      <c r="E29" s="60">
        <v>92514.060000000012</v>
      </c>
      <c r="F29" s="45">
        <f>F28+F27</f>
        <v>14.37</v>
      </c>
      <c r="I29" s="65"/>
      <c r="J29" s="66"/>
      <c r="K29" s="71" t="s">
        <v>92</v>
      </c>
      <c r="L29" s="70" t="s">
        <v>93</v>
      </c>
      <c r="M29" s="73"/>
    </row>
    <row r="30" spans="2:13" ht="25.5" x14ac:dyDescent="0.25">
      <c r="B30" s="196" t="s">
        <v>376</v>
      </c>
      <c r="C30" s="196"/>
      <c r="D30" s="196"/>
      <c r="E30" s="83"/>
      <c r="I30" s="65"/>
      <c r="J30" s="66"/>
      <c r="K30" s="71" t="s">
        <v>97</v>
      </c>
      <c r="L30" s="70" t="s">
        <v>98</v>
      </c>
      <c r="M30" s="65"/>
    </row>
    <row r="31" spans="2:13" ht="38.25" x14ac:dyDescent="0.3">
      <c r="B31" s="197" t="s">
        <v>72</v>
      </c>
      <c r="C31" s="197"/>
      <c r="D31" s="197"/>
      <c r="E31" s="64">
        <v>786.71999999999935</v>
      </c>
      <c r="F31" s="63"/>
      <c r="I31" s="65"/>
      <c r="J31" s="66"/>
      <c r="K31" s="71" t="s">
        <v>99</v>
      </c>
      <c r="L31" s="70" t="s">
        <v>100</v>
      </c>
      <c r="M31" s="65"/>
    </row>
    <row r="32" spans="2:13" ht="31.5" x14ac:dyDescent="0.25">
      <c r="D32" s="188" t="s">
        <v>75</v>
      </c>
      <c r="E32" s="188"/>
      <c r="I32" s="65"/>
      <c r="J32" s="66">
        <v>42591</v>
      </c>
      <c r="K32" s="71" t="s">
        <v>101</v>
      </c>
      <c r="L32" s="70" t="s">
        <v>102</v>
      </c>
      <c r="M32" s="65"/>
    </row>
    <row r="33" spans="9:13" ht="60.75" x14ac:dyDescent="0.25">
      <c r="I33" s="65"/>
      <c r="J33" s="66"/>
      <c r="K33" s="71" t="s">
        <v>82</v>
      </c>
      <c r="L33" s="70" t="s">
        <v>83</v>
      </c>
      <c r="M33" s="65"/>
    </row>
    <row r="34" spans="9:13" ht="60.75" x14ac:dyDescent="0.25">
      <c r="I34" s="65"/>
      <c r="J34" s="66" t="s">
        <v>84</v>
      </c>
      <c r="K34" s="72" t="s">
        <v>85</v>
      </c>
      <c r="L34" s="73" t="s">
        <v>86</v>
      </c>
      <c r="M34" s="65"/>
    </row>
    <row r="35" spans="9:13" ht="45" x14ac:dyDescent="0.25">
      <c r="I35" s="65"/>
      <c r="J35" s="66" t="s">
        <v>87</v>
      </c>
      <c r="K35" s="74" t="s">
        <v>88</v>
      </c>
      <c r="L35" s="73" t="s">
        <v>86</v>
      </c>
      <c r="M35" s="65"/>
    </row>
    <row r="36" spans="9:13" ht="60.75" x14ac:dyDescent="0.25">
      <c r="I36" s="65"/>
      <c r="J36" s="66"/>
      <c r="K36" s="72" t="s">
        <v>89</v>
      </c>
      <c r="L36" s="73" t="s">
        <v>86</v>
      </c>
      <c r="M36" s="65"/>
    </row>
    <row r="37" spans="9:13" ht="41.25" x14ac:dyDescent="0.25">
      <c r="I37" s="65"/>
      <c r="J37" s="66"/>
      <c r="K37" s="71" t="s">
        <v>103</v>
      </c>
      <c r="L37" s="70" t="s">
        <v>104</v>
      </c>
      <c r="M37" s="65"/>
    </row>
    <row r="38" spans="9:13" ht="79.5" x14ac:dyDescent="0.25">
      <c r="I38" s="65"/>
      <c r="J38" s="66"/>
      <c r="K38" s="76" t="s">
        <v>105</v>
      </c>
      <c r="L38" s="73" t="s">
        <v>106</v>
      </c>
      <c r="M38" s="65"/>
    </row>
    <row r="39" spans="9:13" ht="15.75" x14ac:dyDescent="0.25">
      <c r="I39" s="65"/>
      <c r="J39" s="31"/>
      <c r="K39" s="71" t="s">
        <v>107</v>
      </c>
      <c r="L39" s="70" t="s">
        <v>108</v>
      </c>
      <c r="M39" s="65"/>
    </row>
    <row r="40" spans="9:13" x14ac:dyDescent="0.25">
      <c r="I40" s="65"/>
      <c r="J40" s="31"/>
      <c r="K40" s="65"/>
      <c r="L40" s="65"/>
      <c r="M40" s="65"/>
    </row>
    <row r="41" spans="9:13" x14ac:dyDescent="0.25">
      <c r="I41" s="65"/>
      <c r="J41" s="31"/>
      <c r="K41" s="65"/>
      <c r="L41" s="65"/>
      <c r="M41" s="65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2:E32"/>
    <mergeCell ref="B22:B23"/>
    <mergeCell ref="C22:C23"/>
    <mergeCell ref="D22:D23"/>
    <mergeCell ref="E22:E23"/>
    <mergeCell ref="B30:D30"/>
    <mergeCell ref="B31:D3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opLeftCell="E1" workbookViewId="0">
      <selection activeCell="K9" sqref="K9:K11"/>
    </sheetView>
  </sheetViews>
  <sheetFormatPr defaultRowHeight="15" x14ac:dyDescent="0.25"/>
  <cols>
    <col min="1" max="1" width="4.28515625" customWidth="1"/>
    <col min="2" max="2" width="11.7109375" customWidth="1"/>
    <col min="3" max="3" width="39" customWidth="1"/>
    <col min="4" max="4" width="60.7109375" customWidth="1"/>
    <col min="5" max="5" width="19.7109375" customWidth="1"/>
    <col min="7" max="8" width="5.5703125" customWidth="1"/>
    <col min="10" max="10" width="10.28515625" customWidth="1"/>
    <col min="11" max="11" width="68.4257812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5703125" customWidth="1"/>
    <col min="266" max="266" width="10.28515625" customWidth="1"/>
    <col min="267" max="267" width="68.4257812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5703125" customWidth="1"/>
    <col min="522" max="522" width="10.28515625" customWidth="1"/>
    <col min="523" max="523" width="68.4257812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5703125" customWidth="1"/>
    <col min="778" max="778" width="10.28515625" customWidth="1"/>
    <col min="779" max="779" width="68.4257812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5703125" customWidth="1"/>
    <col min="1034" max="1034" width="10.28515625" customWidth="1"/>
    <col min="1035" max="1035" width="68.4257812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5703125" customWidth="1"/>
    <col min="1290" max="1290" width="10.28515625" customWidth="1"/>
    <col min="1291" max="1291" width="68.4257812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5703125" customWidth="1"/>
    <col min="1546" max="1546" width="10.28515625" customWidth="1"/>
    <col min="1547" max="1547" width="68.4257812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5703125" customWidth="1"/>
    <col min="1802" max="1802" width="10.28515625" customWidth="1"/>
    <col min="1803" max="1803" width="68.4257812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5703125" customWidth="1"/>
    <col min="2058" max="2058" width="10.28515625" customWidth="1"/>
    <col min="2059" max="2059" width="68.4257812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5703125" customWidth="1"/>
    <col min="2314" max="2314" width="10.28515625" customWidth="1"/>
    <col min="2315" max="2315" width="68.4257812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5703125" customWidth="1"/>
    <col min="2570" max="2570" width="10.28515625" customWidth="1"/>
    <col min="2571" max="2571" width="68.4257812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5703125" customWidth="1"/>
    <col min="2826" max="2826" width="10.28515625" customWidth="1"/>
    <col min="2827" max="2827" width="68.4257812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5703125" customWidth="1"/>
    <col min="3082" max="3082" width="10.28515625" customWidth="1"/>
    <col min="3083" max="3083" width="68.4257812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5703125" customWidth="1"/>
    <col min="3338" max="3338" width="10.28515625" customWidth="1"/>
    <col min="3339" max="3339" width="68.4257812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5703125" customWidth="1"/>
    <col min="3594" max="3594" width="10.28515625" customWidth="1"/>
    <col min="3595" max="3595" width="68.4257812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5703125" customWidth="1"/>
    <col min="3850" max="3850" width="10.28515625" customWidth="1"/>
    <col min="3851" max="3851" width="68.4257812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5703125" customWidth="1"/>
    <col min="4106" max="4106" width="10.28515625" customWidth="1"/>
    <col min="4107" max="4107" width="68.4257812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5703125" customWidth="1"/>
    <col min="4362" max="4362" width="10.28515625" customWidth="1"/>
    <col min="4363" max="4363" width="68.4257812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5703125" customWidth="1"/>
    <col min="4618" max="4618" width="10.28515625" customWidth="1"/>
    <col min="4619" max="4619" width="68.4257812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5703125" customWidth="1"/>
    <col min="4874" max="4874" width="10.28515625" customWidth="1"/>
    <col min="4875" max="4875" width="68.4257812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5703125" customWidth="1"/>
    <col min="5130" max="5130" width="10.28515625" customWidth="1"/>
    <col min="5131" max="5131" width="68.4257812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5703125" customWidth="1"/>
    <col min="5386" max="5386" width="10.28515625" customWidth="1"/>
    <col min="5387" max="5387" width="68.4257812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5703125" customWidth="1"/>
    <col min="5642" max="5642" width="10.28515625" customWidth="1"/>
    <col min="5643" max="5643" width="68.4257812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5703125" customWidth="1"/>
    <col min="5898" max="5898" width="10.28515625" customWidth="1"/>
    <col min="5899" max="5899" width="68.4257812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5703125" customWidth="1"/>
    <col min="6154" max="6154" width="10.28515625" customWidth="1"/>
    <col min="6155" max="6155" width="68.4257812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5703125" customWidth="1"/>
    <col min="6410" max="6410" width="10.28515625" customWidth="1"/>
    <col min="6411" max="6411" width="68.4257812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5703125" customWidth="1"/>
    <col min="6666" max="6666" width="10.28515625" customWidth="1"/>
    <col min="6667" max="6667" width="68.4257812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5703125" customWidth="1"/>
    <col min="6922" max="6922" width="10.28515625" customWidth="1"/>
    <col min="6923" max="6923" width="68.4257812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5703125" customWidth="1"/>
    <col min="7178" max="7178" width="10.28515625" customWidth="1"/>
    <col min="7179" max="7179" width="68.4257812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5703125" customWidth="1"/>
    <col min="7434" max="7434" width="10.28515625" customWidth="1"/>
    <col min="7435" max="7435" width="68.4257812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5703125" customWidth="1"/>
    <col min="7690" max="7690" width="10.28515625" customWidth="1"/>
    <col min="7691" max="7691" width="68.4257812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5703125" customWidth="1"/>
    <col min="7946" max="7946" width="10.28515625" customWidth="1"/>
    <col min="7947" max="7947" width="68.4257812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5703125" customWidth="1"/>
    <col min="8202" max="8202" width="10.28515625" customWidth="1"/>
    <col min="8203" max="8203" width="68.4257812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5703125" customWidth="1"/>
    <col min="8458" max="8458" width="10.28515625" customWidth="1"/>
    <col min="8459" max="8459" width="68.4257812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5703125" customWidth="1"/>
    <col min="8714" max="8714" width="10.28515625" customWidth="1"/>
    <col min="8715" max="8715" width="68.4257812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5703125" customWidth="1"/>
    <col min="8970" max="8970" width="10.28515625" customWidth="1"/>
    <col min="8971" max="8971" width="68.4257812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5703125" customWidth="1"/>
    <col min="9226" max="9226" width="10.28515625" customWidth="1"/>
    <col min="9227" max="9227" width="68.4257812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5703125" customWidth="1"/>
    <col min="9482" max="9482" width="10.28515625" customWidth="1"/>
    <col min="9483" max="9483" width="68.4257812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5703125" customWidth="1"/>
    <col min="9738" max="9738" width="10.28515625" customWidth="1"/>
    <col min="9739" max="9739" width="68.4257812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5703125" customWidth="1"/>
    <col min="9994" max="9994" width="10.28515625" customWidth="1"/>
    <col min="9995" max="9995" width="68.4257812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5703125" customWidth="1"/>
    <col min="10250" max="10250" width="10.28515625" customWidth="1"/>
    <col min="10251" max="10251" width="68.4257812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5703125" customWidth="1"/>
    <col min="10506" max="10506" width="10.28515625" customWidth="1"/>
    <col min="10507" max="10507" width="68.4257812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5703125" customWidth="1"/>
    <col min="10762" max="10762" width="10.28515625" customWidth="1"/>
    <col min="10763" max="10763" width="68.4257812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5703125" customWidth="1"/>
    <col min="11018" max="11018" width="10.28515625" customWidth="1"/>
    <col min="11019" max="11019" width="68.4257812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5703125" customWidth="1"/>
    <col min="11274" max="11274" width="10.28515625" customWidth="1"/>
    <col min="11275" max="11275" width="68.4257812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5703125" customWidth="1"/>
    <col min="11530" max="11530" width="10.28515625" customWidth="1"/>
    <col min="11531" max="11531" width="68.4257812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5703125" customWidth="1"/>
    <col min="11786" max="11786" width="10.28515625" customWidth="1"/>
    <col min="11787" max="11787" width="68.4257812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5703125" customWidth="1"/>
    <col min="12042" max="12042" width="10.28515625" customWidth="1"/>
    <col min="12043" max="12043" width="68.4257812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5703125" customWidth="1"/>
    <col min="12298" max="12298" width="10.28515625" customWidth="1"/>
    <col min="12299" max="12299" width="68.4257812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5703125" customWidth="1"/>
    <col min="12554" max="12554" width="10.28515625" customWidth="1"/>
    <col min="12555" max="12555" width="68.4257812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5703125" customWidth="1"/>
    <col min="12810" max="12810" width="10.28515625" customWidth="1"/>
    <col min="12811" max="12811" width="68.4257812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5703125" customWidth="1"/>
    <col min="13066" max="13066" width="10.28515625" customWidth="1"/>
    <col min="13067" max="13067" width="68.4257812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5703125" customWidth="1"/>
    <col min="13322" max="13322" width="10.28515625" customWidth="1"/>
    <col min="13323" max="13323" width="68.4257812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5703125" customWidth="1"/>
    <col min="13578" max="13578" width="10.28515625" customWidth="1"/>
    <col min="13579" max="13579" width="68.4257812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5703125" customWidth="1"/>
    <col min="13834" max="13834" width="10.28515625" customWidth="1"/>
    <col min="13835" max="13835" width="68.4257812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5703125" customWidth="1"/>
    <col min="14090" max="14090" width="10.28515625" customWidth="1"/>
    <col min="14091" max="14091" width="68.4257812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5703125" customWidth="1"/>
    <col min="14346" max="14346" width="10.28515625" customWidth="1"/>
    <col min="14347" max="14347" width="68.4257812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5703125" customWidth="1"/>
    <col min="14602" max="14602" width="10.28515625" customWidth="1"/>
    <col min="14603" max="14603" width="68.4257812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5703125" customWidth="1"/>
    <col min="14858" max="14858" width="10.28515625" customWidth="1"/>
    <col min="14859" max="14859" width="68.4257812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5703125" customWidth="1"/>
    <col min="15114" max="15114" width="10.28515625" customWidth="1"/>
    <col min="15115" max="15115" width="68.4257812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5703125" customWidth="1"/>
    <col min="15370" max="15370" width="10.28515625" customWidth="1"/>
    <col min="15371" max="15371" width="68.4257812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5703125" customWidth="1"/>
    <col min="15626" max="15626" width="10.28515625" customWidth="1"/>
    <col min="15627" max="15627" width="68.4257812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5703125" customWidth="1"/>
    <col min="15882" max="15882" width="10.28515625" customWidth="1"/>
    <col min="15883" max="15883" width="68.4257812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5703125" customWidth="1"/>
    <col min="16138" max="16138" width="10.28515625" customWidth="1"/>
    <col min="16139" max="16139" width="68.4257812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">
        <v>377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378</v>
      </c>
      <c r="E7" s="209"/>
      <c r="I7" t="s">
        <v>297</v>
      </c>
    </row>
    <row r="8" spans="2:13" ht="15.75" x14ac:dyDescent="0.25">
      <c r="C8" s="5" t="s">
        <v>5</v>
      </c>
      <c r="D8" s="6" t="s">
        <v>6</v>
      </c>
      <c r="E8" s="4">
        <v>1487.7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 s="143">
        <v>18923.543999999998</v>
      </c>
      <c r="L9" s="7"/>
    </row>
    <row r="10" spans="2:13" ht="15.75" x14ac:dyDescent="0.25">
      <c r="C10" s="8" t="s">
        <v>10</v>
      </c>
      <c r="D10" s="9" t="s">
        <v>379</v>
      </c>
      <c r="E10" s="10">
        <v>227082.52799999999</v>
      </c>
      <c r="I10" s="211" t="s">
        <v>11</v>
      </c>
      <c r="J10" s="211"/>
      <c r="K10" s="11">
        <v>36229.31</v>
      </c>
      <c r="L10" s="7"/>
    </row>
    <row r="11" spans="2:13" ht="15.75" x14ac:dyDescent="0.25">
      <c r="C11" s="8" t="s">
        <v>12</v>
      </c>
      <c r="D11" s="9" t="s">
        <v>379</v>
      </c>
      <c r="E11" s="10">
        <v>190853.21799999999</v>
      </c>
      <c r="I11" s="12" t="s">
        <v>13</v>
      </c>
      <c r="J11" s="12"/>
      <c r="K11" s="2">
        <v>68069.279999999999</v>
      </c>
      <c r="L11" s="7"/>
    </row>
    <row r="12" spans="2:13" ht="19.5" thickBot="1" x14ac:dyDescent="0.35">
      <c r="C12" s="14"/>
      <c r="D12" s="15"/>
      <c r="I12" s="212" t="str">
        <f>D7</f>
        <v>п.Ишня, ул. Фрунзенская, дом 4а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65" t="s">
        <v>380</v>
      </c>
    </row>
    <row r="14" spans="2:13" ht="16.5" x14ac:dyDescent="0.25">
      <c r="B14" s="198" t="s">
        <v>23</v>
      </c>
      <c r="C14" s="200" t="s">
        <v>24</v>
      </c>
      <c r="D14" s="201"/>
      <c r="E14" s="202">
        <v>42310.188000000002</v>
      </c>
      <c r="F14" s="23">
        <v>2.37</v>
      </c>
      <c r="I14" s="93">
        <v>45</v>
      </c>
      <c r="J14" s="77">
        <v>42382</v>
      </c>
      <c r="K14" s="94" t="s">
        <v>27</v>
      </c>
      <c r="L14" s="24"/>
      <c r="M14" s="24"/>
    </row>
    <row r="15" spans="2:13" ht="33.75" customHeight="1" thickBot="1" x14ac:dyDescent="0.3">
      <c r="B15" s="199"/>
      <c r="C15" s="204" t="s">
        <v>381</v>
      </c>
      <c r="D15" s="205"/>
      <c r="E15" s="203"/>
      <c r="F15" s="27"/>
      <c r="I15" s="93">
        <v>95</v>
      </c>
      <c r="J15" s="77">
        <v>42390</v>
      </c>
      <c r="K15" s="94" t="s">
        <v>382</v>
      </c>
      <c r="L15" s="24">
        <v>22</v>
      </c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62661.924000000006</v>
      </c>
      <c r="F16" s="29">
        <f>F17+F18+F19+F20+F21</f>
        <v>3.5100000000000002</v>
      </c>
      <c r="I16" s="93">
        <v>95</v>
      </c>
      <c r="J16" s="77">
        <v>42390</v>
      </c>
      <c r="K16" s="94" t="s">
        <v>201</v>
      </c>
      <c r="L16" s="24">
        <v>18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21422.880000000001</v>
      </c>
      <c r="F17" s="33">
        <v>1.2</v>
      </c>
      <c r="I17" s="93" t="s">
        <v>383</v>
      </c>
      <c r="J17" s="77">
        <v>42390</v>
      </c>
      <c r="K17" s="94" t="s">
        <v>384</v>
      </c>
      <c r="L17" s="24">
        <v>8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>
        <v>195</v>
      </c>
      <c r="J18" s="77">
        <v>42404</v>
      </c>
      <c r="K18" s="94" t="s">
        <v>201</v>
      </c>
      <c r="L18" s="24">
        <v>22</v>
      </c>
      <c r="M18" s="24"/>
    </row>
    <row r="19" spans="2:13" ht="60.75" customHeight="1" x14ac:dyDescent="0.25">
      <c r="B19" s="189"/>
      <c r="C19" s="30" t="s">
        <v>39</v>
      </c>
      <c r="D19" s="34" t="s">
        <v>40</v>
      </c>
      <c r="E19" s="32">
        <v>22851.072000000004</v>
      </c>
      <c r="F19" s="33">
        <v>1.28</v>
      </c>
      <c r="I19" s="93" t="s">
        <v>385</v>
      </c>
      <c r="J19" s="77">
        <v>42404</v>
      </c>
      <c r="K19" s="94" t="s">
        <v>368</v>
      </c>
      <c r="L19" s="24" t="s">
        <v>32</v>
      </c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10354.392</v>
      </c>
      <c r="F20" s="33">
        <v>0.57999999999999996</v>
      </c>
      <c r="I20" s="93">
        <v>206</v>
      </c>
      <c r="J20" s="77">
        <v>42405</v>
      </c>
      <c r="K20" s="94" t="s">
        <v>386</v>
      </c>
      <c r="L20" s="24"/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8033.5800000000008</v>
      </c>
      <c r="F21" s="38">
        <v>0.45</v>
      </c>
      <c r="I21" s="93" t="s">
        <v>387</v>
      </c>
      <c r="J21" s="77">
        <v>42405</v>
      </c>
      <c r="K21" s="94" t="s">
        <v>368</v>
      </c>
      <c r="L21" s="24" t="s">
        <v>388</v>
      </c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33026.94</v>
      </c>
      <c r="F22" s="39">
        <v>1.85</v>
      </c>
      <c r="I22" s="93" t="s">
        <v>389</v>
      </c>
      <c r="J22" s="77">
        <v>42404</v>
      </c>
      <c r="K22" s="144" t="s">
        <v>374</v>
      </c>
      <c r="L22" s="24" t="s">
        <v>36</v>
      </c>
      <c r="M22" s="24"/>
    </row>
    <row r="23" spans="2:13" ht="17.25" thickBot="1" x14ac:dyDescent="0.3">
      <c r="B23" s="189"/>
      <c r="C23" s="191"/>
      <c r="D23" s="193"/>
      <c r="E23" s="195"/>
      <c r="F23" s="40"/>
      <c r="I23" s="93">
        <v>205</v>
      </c>
      <c r="J23" s="77">
        <v>42405</v>
      </c>
      <c r="K23" s="94" t="s">
        <v>390</v>
      </c>
      <c r="L23" s="24"/>
      <c r="M23" s="24"/>
    </row>
    <row r="24" spans="2:13" ht="60.75" thickBot="1" x14ac:dyDescent="0.3">
      <c r="B24" s="141">
        <v>4</v>
      </c>
      <c r="C24" s="42" t="s">
        <v>52</v>
      </c>
      <c r="D24" s="43" t="s">
        <v>53</v>
      </c>
      <c r="E24" s="44">
        <v>18566.496000000003</v>
      </c>
      <c r="F24" s="45">
        <v>1.04</v>
      </c>
      <c r="I24" s="93">
        <v>216</v>
      </c>
      <c r="J24" s="77">
        <v>42408</v>
      </c>
      <c r="K24" s="94" t="s">
        <v>391</v>
      </c>
      <c r="L24" s="24">
        <v>19</v>
      </c>
      <c r="M24" s="24"/>
    </row>
    <row r="25" spans="2:13" ht="60.75" thickBot="1" x14ac:dyDescent="0.3">
      <c r="B25" s="142">
        <v>5</v>
      </c>
      <c r="C25" s="47" t="s">
        <v>55</v>
      </c>
      <c r="D25" s="48" t="s">
        <v>56</v>
      </c>
      <c r="E25" s="49">
        <v>22672.548000000003</v>
      </c>
      <c r="F25" s="45">
        <v>1.27</v>
      </c>
      <c r="I25" s="93">
        <v>410</v>
      </c>
      <c r="J25" s="77">
        <v>42418</v>
      </c>
      <c r="K25" s="94" t="s">
        <v>201</v>
      </c>
      <c r="L25" s="24">
        <v>16</v>
      </c>
      <c r="M25" s="24"/>
    </row>
    <row r="26" spans="2:13" ht="90.75" customHeight="1" thickBot="1" x14ac:dyDescent="0.3">
      <c r="B26" s="141">
        <v>6</v>
      </c>
      <c r="C26" s="42" t="s">
        <v>58</v>
      </c>
      <c r="D26" s="43" t="s">
        <v>392</v>
      </c>
      <c r="E26" s="44">
        <v>47844.432000000008</v>
      </c>
      <c r="F26" s="45">
        <v>2.68</v>
      </c>
      <c r="I26" s="93">
        <v>411</v>
      </c>
      <c r="J26" s="77">
        <v>42419</v>
      </c>
      <c r="K26" s="94" t="s">
        <v>201</v>
      </c>
      <c r="L26" s="24">
        <v>18</v>
      </c>
      <c r="M26" s="24"/>
    </row>
    <row r="27" spans="2:13" ht="17.25" thickBot="1" x14ac:dyDescent="0.3">
      <c r="B27" s="142"/>
      <c r="C27" s="52" t="s">
        <v>62</v>
      </c>
      <c r="D27" s="53"/>
      <c r="E27" s="49">
        <v>227082.52800000005</v>
      </c>
      <c r="F27" s="45">
        <f>F14+F16+F22+F24+F25+F26</f>
        <v>12.719999999999999</v>
      </c>
      <c r="I27" s="93">
        <v>344</v>
      </c>
      <c r="J27" s="77">
        <v>42428</v>
      </c>
      <c r="K27" s="94" t="s">
        <v>393</v>
      </c>
      <c r="L27" s="24">
        <v>18</v>
      </c>
      <c r="M27" s="24"/>
    </row>
    <row r="28" spans="2:13" ht="17.25" thickBot="1" x14ac:dyDescent="0.3">
      <c r="B28" s="141">
        <v>7</v>
      </c>
      <c r="C28" s="42" t="s">
        <v>64</v>
      </c>
      <c r="D28" s="54" t="s">
        <v>65</v>
      </c>
      <c r="E28" s="44">
        <v>29456.46</v>
      </c>
      <c r="F28" s="45">
        <v>1.65</v>
      </c>
      <c r="I28" s="93" t="s">
        <v>394</v>
      </c>
      <c r="J28" s="77">
        <v>42452</v>
      </c>
      <c r="K28" s="145" t="s">
        <v>395</v>
      </c>
      <c r="L28" s="24">
        <v>10</v>
      </c>
      <c r="M28" s="24"/>
    </row>
    <row r="29" spans="2:13" ht="17.25" thickBot="1" x14ac:dyDescent="0.3">
      <c r="B29" s="146"/>
      <c r="C29" s="58" t="s">
        <v>67</v>
      </c>
      <c r="D29" s="59"/>
      <c r="E29" s="60">
        <v>256538.98800000004</v>
      </c>
      <c r="F29" s="45">
        <f>F28+F27</f>
        <v>14.37</v>
      </c>
      <c r="I29" s="93">
        <v>447</v>
      </c>
      <c r="J29" s="77">
        <v>42461</v>
      </c>
      <c r="K29" s="145" t="s">
        <v>359</v>
      </c>
      <c r="L29" s="24"/>
      <c r="M29" s="24"/>
    </row>
    <row r="30" spans="2:13" x14ac:dyDescent="0.25">
      <c r="I30" s="93">
        <v>611</v>
      </c>
      <c r="J30" s="77">
        <v>42528</v>
      </c>
      <c r="K30" s="145" t="s">
        <v>276</v>
      </c>
      <c r="L30" s="24">
        <v>7</v>
      </c>
      <c r="M30" s="24"/>
    </row>
    <row r="31" spans="2:13" x14ac:dyDescent="0.25">
      <c r="B31" s="196" t="s">
        <v>396</v>
      </c>
      <c r="C31" s="196"/>
      <c r="D31" s="196"/>
      <c r="E31" s="83" t="s">
        <v>397</v>
      </c>
      <c r="F31" s="63"/>
      <c r="I31" s="93">
        <v>614</v>
      </c>
      <c r="J31" s="77">
        <v>42528</v>
      </c>
      <c r="K31" s="145" t="s">
        <v>398</v>
      </c>
      <c r="L31" s="24"/>
      <c r="M31" s="24"/>
    </row>
    <row r="32" spans="2:13" ht="18.75" x14ac:dyDescent="0.3">
      <c r="B32" s="197" t="s">
        <v>72</v>
      </c>
      <c r="C32" s="197"/>
      <c r="D32" s="197"/>
      <c r="E32" s="64">
        <v>68069.279999999999</v>
      </c>
      <c r="I32" s="93">
        <v>630</v>
      </c>
      <c r="J32" s="77">
        <v>42531</v>
      </c>
      <c r="K32" s="94" t="s">
        <v>399</v>
      </c>
      <c r="L32" s="24">
        <v>7</v>
      </c>
      <c r="M32" s="24"/>
    </row>
    <row r="33" spans="4:13" ht="15.75" x14ac:dyDescent="0.25">
      <c r="D33" s="188"/>
      <c r="E33" s="188"/>
      <c r="I33" s="93">
        <v>695</v>
      </c>
      <c r="J33" s="77">
        <v>42550</v>
      </c>
      <c r="K33" s="94" t="s">
        <v>400</v>
      </c>
      <c r="L33" s="24">
        <v>2</v>
      </c>
      <c r="M33" s="24"/>
    </row>
    <row r="34" spans="4:13" ht="15.75" x14ac:dyDescent="0.25">
      <c r="D34" s="147"/>
      <c r="E34" s="147"/>
      <c r="I34" s="93">
        <v>728</v>
      </c>
      <c r="J34" s="77">
        <v>42558</v>
      </c>
      <c r="K34" s="144" t="s">
        <v>401</v>
      </c>
      <c r="L34" s="24">
        <v>22</v>
      </c>
      <c r="M34" s="24"/>
    </row>
    <row r="35" spans="4:13" x14ac:dyDescent="0.25">
      <c r="I35" s="93">
        <v>889</v>
      </c>
      <c r="J35" s="77">
        <v>42599</v>
      </c>
      <c r="K35" s="144" t="s">
        <v>402</v>
      </c>
      <c r="L35" s="24">
        <v>19</v>
      </c>
      <c r="M35" s="24"/>
    </row>
    <row r="36" spans="4:13" x14ac:dyDescent="0.25">
      <c r="I36" s="93">
        <v>940</v>
      </c>
      <c r="J36" s="77">
        <v>42606</v>
      </c>
      <c r="K36" s="145" t="s">
        <v>267</v>
      </c>
      <c r="L36" s="24">
        <v>10</v>
      </c>
      <c r="M36" s="24"/>
    </row>
    <row r="37" spans="4:13" ht="15.75" x14ac:dyDescent="0.25">
      <c r="D37" s="188" t="s">
        <v>75</v>
      </c>
      <c r="E37" s="188"/>
      <c r="I37" s="93"/>
      <c r="J37" s="24"/>
      <c r="K37" s="144" t="s">
        <v>44</v>
      </c>
      <c r="L37" s="24"/>
      <c r="M37" s="24"/>
    </row>
    <row r="38" spans="4:13" x14ac:dyDescent="0.25">
      <c r="I38" s="93" t="s">
        <v>403</v>
      </c>
      <c r="J38" s="77">
        <v>42614</v>
      </c>
      <c r="K38" s="144" t="s">
        <v>404</v>
      </c>
      <c r="L38" s="24">
        <v>22</v>
      </c>
      <c r="M38" s="24">
        <v>200</v>
      </c>
    </row>
    <row r="39" spans="4:13" x14ac:dyDescent="0.25">
      <c r="I39" s="93">
        <v>1139</v>
      </c>
      <c r="J39" s="77">
        <v>42641</v>
      </c>
      <c r="K39" s="144" t="s">
        <v>356</v>
      </c>
      <c r="L39" s="24">
        <v>8</v>
      </c>
      <c r="M39" s="24">
        <v>1000</v>
      </c>
    </row>
    <row r="40" spans="4:13" x14ac:dyDescent="0.25">
      <c r="I40" s="93"/>
      <c r="J40" s="24"/>
      <c r="K40" s="144" t="s">
        <v>57</v>
      </c>
      <c r="L40" s="24"/>
      <c r="M40" s="24"/>
    </row>
    <row r="41" spans="4:13" x14ac:dyDescent="0.25">
      <c r="I41" s="96">
        <v>1228</v>
      </c>
      <c r="J41" s="90">
        <v>42651</v>
      </c>
      <c r="K41" s="105" t="s">
        <v>264</v>
      </c>
      <c r="L41" s="55">
        <v>14</v>
      </c>
      <c r="M41" s="55"/>
    </row>
    <row r="42" spans="4:13" x14ac:dyDescent="0.25">
      <c r="I42" s="96">
        <v>1326</v>
      </c>
      <c r="J42" s="90">
        <v>42670</v>
      </c>
      <c r="K42" s="105" t="s">
        <v>310</v>
      </c>
      <c r="L42" s="55"/>
      <c r="M42" s="55"/>
    </row>
    <row r="43" spans="4:13" x14ac:dyDescent="0.25">
      <c r="I43" s="96">
        <v>1327</v>
      </c>
      <c r="J43" s="90">
        <v>42670</v>
      </c>
      <c r="K43" s="105" t="s">
        <v>405</v>
      </c>
      <c r="L43" s="55"/>
      <c r="M43" s="55"/>
    </row>
    <row r="44" spans="4:13" x14ac:dyDescent="0.25">
      <c r="D44" s="3"/>
      <c r="I44" s="96">
        <v>1357</v>
      </c>
      <c r="J44" s="90">
        <v>42671</v>
      </c>
      <c r="K44" s="105" t="s">
        <v>406</v>
      </c>
      <c r="L44" s="55">
        <v>2</v>
      </c>
      <c r="M44" s="55"/>
    </row>
    <row r="45" spans="4:13" x14ac:dyDescent="0.25">
      <c r="I45" s="96"/>
      <c r="J45" s="55"/>
      <c r="K45" s="105" t="s">
        <v>66</v>
      </c>
      <c r="L45" s="55"/>
      <c r="M45" s="55"/>
    </row>
    <row r="46" spans="4:13" x14ac:dyDescent="0.25">
      <c r="I46" s="96">
        <v>1365</v>
      </c>
      <c r="J46" s="90">
        <v>42675</v>
      </c>
      <c r="K46" s="105" t="s">
        <v>407</v>
      </c>
      <c r="L46" s="55">
        <v>19</v>
      </c>
      <c r="M46" s="55"/>
    </row>
    <row r="47" spans="4:13" x14ac:dyDescent="0.25">
      <c r="I47" s="96">
        <v>1453</v>
      </c>
      <c r="J47" s="90">
        <v>42695</v>
      </c>
      <c r="K47" s="105" t="s">
        <v>408</v>
      </c>
      <c r="L47" s="55">
        <v>11</v>
      </c>
      <c r="M47" s="55"/>
    </row>
    <row r="48" spans="4:13" x14ac:dyDescent="0.25">
      <c r="I48" s="96">
        <v>1473</v>
      </c>
      <c r="J48" s="90">
        <v>42697</v>
      </c>
      <c r="K48" s="105" t="s">
        <v>409</v>
      </c>
      <c r="L48" s="55">
        <v>22</v>
      </c>
      <c r="M48" s="55"/>
    </row>
    <row r="49" spans="9:13" x14ac:dyDescent="0.25">
      <c r="I49" s="96"/>
      <c r="J49" s="55"/>
      <c r="K49" s="105" t="s">
        <v>71</v>
      </c>
      <c r="L49" s="55"/>
      <c r="M49" s="55"/>
    </row>
    <row r="50" spans="9:13" x14ac:dyDescent="0.25">
      <c r="I50" s="96">
        <v>1542</v>
      </c>
      <c r="J50" s="90">
        <v>42710</v>
      </c>
      <c r="K50" s="105" t="s">
        <v>410</v>
      </c>
      <c r="L50" s="55">
        <v>11</v>
      </c>
      <c r="M50" s="55"/>
    </row>
    <row r="51" spans="9:13" x14ac:dyDescent="0.25">
      <c r="I51" s="96">
        <v>1623</v>
      </c>
      <c r="J51" s="90">
        <v>42725</v>
      </c>
      <c r="K51" s="105" t="s">
        <v>411</v>
      </c>
      <c r="L51" s="55">
        <v>10</v>
      </c>
      <c r="M51" s="55"/>
    </row>
    <row r="52" spans="9:13" x14ac:dyDescent="0.25">
      <c r="I52" s="96">
        <v>1635</v>
      </c>
      <c r="J52" s="90">
        <v>42731</v>
      </c>
      <c r="K52" s="105" t="s">
        <v>406</v>
      </c>
      <c r="L52" s="55">
        <v>16</v>
      </c>
      <c r="M52" s="55"/>
    </row>
    <row r="53" spans="9:13" x14ac:dyDescent="0.25">
      <c r="I53" s="101"/>
      <c r="J53" s="92"/>
      <c r="K53" s="148" t="s">
        <v>74</v>
      </c>
      <c r="L53" s="91"/>
      <c r="M53" s="91"/>
    </row>
    <row r="54" spans="9:13" x14ac:dyDescent="0.25">
      <c r="I54" s="95">
        <v>73</v>
      </c>
      <c r="J54" s="79"/>
      <c r="K54" s="149" t="s">
        <v>412</v>
      </c>
      <c r="L54" s="50"/>
      <c r="M54" s="50"/>
    </row>
    <row r="55" spans="9:13" x14ac:dyDescent="0.25">
      <c r="I55" s="50"/>
      <c r="J55" s="79">
        <v>42454</v>
      </c>
      <c r="K55" s="149" t="s">
        <v>76</v>
      </c>
      <c r="L55" s="50" t="s">
        <v>77</v>
      </c>
      <c r="M55" s="50"/>
    </row>
    <row r="56" spans="9:13" x14ac:dyDescent="0.25">
      <c r="I56" s="50"/>
      <c r="J56" s="79">
        <v>42701</v>
      </c>
      <c r="K56" s="149" t="s">
        <v>76</v>
      </c>
      <c r="L56" s="50" t="s">
        <v>77</v>
      </c>
      <c r="M56" s="50"/>
    </row>
    <row r="57" spans="9:13" x14ac:dyDescent="0.25">
      <c r="I57" s="65"/>
      <c r="J57" s="82">
        <v>42622</v>
      </c>
      <c r="K57" s="105" t="s">
        <v>413</v>
      </c>
      <c r="L57" s="117">
        <v>8000</v>
      </c>
      <c r="M57" s="65"/>
    </row>
    <row r="58" spans="9:13" x14ac:dyDescent="0.25">
      <c r="I58" s="65"/>
      <c r="J58" s="82">
        <v>42692</v>
      </c>
      <c r="K58" s="105" t="s">
        <v>414</v>
      </c>
      <c r="L58" s="65" t="s">
        <v>335</v>
      </c>
      <c r="M58" s="65"/>
    </row>
    <row r="59" spans="9:13" x14ac:dyDescent="0.25">
      <c r="I59" s="55"/>
      <c r="J59" s="61"/>
      <c r="K59" s="150" t="s">
        <v>78</v>
      </c>
      <c r="L59" s="55" t="s">
        <v>79</v>
      </c>
      <c r="M59" s="65"/>
    </row>
    <row r="60" spans="9:13" ht="25.5" x14ac:dyDescent="0.25">
      <c r="I60" s="65"/>
      <c r="J60" s="66"/>
      <c r="K60" s="151" t="s">
        <v>80</v>
      </c>
      <c r="L60" s="70" t="s">
        <v>81</v>
      </c>
      <c r="M60" s="65"/>
    </row>
    <row r="61" spans="9:13" ht="60.75" x14ac:dyDescent="0.25">
      <c r="I61" s="65"/>
      <c r="J61" s="66"/>
      <c r="K61" s="152" t="s">
        <v>82</v>
      </c>
      <c r="L61" s="70" t="s">
        <v>83</v>
      </c>
      <c r="M61" s="65"/>
    </row>
    <row r="62" spans="9:13" ht="60.75" x14ac:dyDescent="0.25">
      <c r="I62" s="65"/>
      <c r="J62" s="66" t="s">
        <v>84</v>
      </c>
      <c r="K62" s="153" t="s">
        <v>85</v>
      </c>
      <c r="L62" s="73" t="s">
        <v>86</v>
      </c>
      <c r="M62" s="65"/>
    </row>
    <row r="63" spans="9:13" ht="60" x14ac:dyDescent="0.25">
      <c r="I63" s="65"/>
      <c r="J63" s="66" t="s">
        <v>87</v>
      </c>
      <c r="K63" s="145" t="s">
        <v>88</v>
      </c>
      <c r="L63" s="73" t="s">
        <v>86</v>
      </c>
      <c r="M63" s="65"/>
    </row>
    <row r="64" spans="9:13" ht="60.75" x14ac:dyDescent="0.25">
      <c r="I64" s="65"/>
      <c r="J64" s="66"/>
      <c r="K64" s="153" t="s">
        <v>89</v>
      </c>
      <c r="L64" s="73" t="s">
        <v>86</v>
      </c>
      <c r="M64" s="65"/>
    </row>
    <row r="65" spans="9:13" ht="15.75" x14ac:dyDescent="0.25">
      <c r="I65" s="65"/>
      <c r="J65" s="66"/>
      <c r="K65" s="153" t="s">
        <v>90</v>
      </c>
      <c r="L65" s="75" t="s">
        <v>91</v>
      </c>
      <c r="M65" s="65"/>
    </row>
    <row r="66" spans="9:13" ht="25.5" x14ac:dyDescent="0.25">
      <c r="I66" s="65"/>
      <c r="J66" s="66"/>
      <c r="K66" s="152" t="s">
        <v>92</v>
      </c>
      <c r="L66" s="70" t="s">
        <v>93</v>
      </c>
      <c r="M66" s="73"/>
    </row>
    <row r="67" spans="9:13" ht="38.25" x14ac:dyDescent="0.25">
      <c r="I67" s="65"/>
      <c r="J67" s="66"/>
      <c r="K67" s="153" t="s">
        <v>94</v>
      </c>
      <c r="L67" s="73" t="s">
        <v>95</v>
      </c>
      <c r="M67" s="75"/>
    </row>
    <row r="68" spans="9:13" ht="38.25" x14ac:dyDescent="0.25">
      <c r="I68" s="65"/>
      <c r="J68" s="66"/>
      <c r="K68" s="153" t="s">
        <v>96</v>
      </c>
      <c r="L68" s="73" t="s">
        <v>95</v>
      </c>
      <c r="M68" s="65"/>
    </row>
    <row r="69" spans="9:13" ht="25.5" x14ac:dyDescent="0.25">
      <c r="I69" s="65"/>
      <c r="J69" s="66"/>
      <c r="K69" s="152" t="s">
        <v>97</v>
      </c>
      <c r="L69" s="70" t="s">
        <v>98</v>
      </c>
      <c r="M69" s="65"/>
    </row>
    <row r="70" spans="9:13" ht="38.25" x14ac:dyDescent="0.25">
      <c r="I70" s="65"/>
      <c r="J70" s="66"/>
      <c r="K70" s="152" t="s">
        <v>99</v>
      </c>
      <c r="L70" s="70" t="s">
        <v>100</v>
      </c>
      <c r="M70" s="65"/>
    </row>
    <row r="71" spans="9:13" ht="31.5" x14ac:dyDescent="0.25">
      <c r="I71" s="65"/>
      <c r="J71" s="66">
        <v>42591</v>
      </c>
      <c r="K71" s="152" t="s">
        <v>101</v>
      </c>
      <c r="L71" s="70" t="s">
        <v>102</v>
      </c>
      <c r="M71" s="65"/>
    </row>
    <row r="72" spans="9:13" ht="41.25" x14ac:dyDescent="0.25">
      <c r="I72" s="65"/>
      <c r="J72" s="66"/>
      <c r="K72" s="152" t="s">
        <v>103</v>
      </c>
      <c r="L72" s="70" t="s">
        <v>104</v>
      </c>
      <c r="M72" s="65"/>
    </row>
    <row r="73" spans="9:13" ht="79.5" x14ac:dyDescent="0.25">
      <c r="I73" s="65"/>
      <c r="J73" s="66"/>
      <c r="K73" s="154" t="s">
        <v>105</v>
      </c>
      <c r="L73" s="73" t="s">
        <v>106</v>
      </c>
      <c r="M73" s="65"/>
    </row>
    <row r="74" spans="9:13" ht="15.75" x14ac:dyDescent="0.25">
      <c r="I74" s="65"/>
      <c r="J74" s="31"/>
      <c r="K74" s="152" t="s">
        <v>107</v>
      </c>
      <c r="L74" s="70" t="s">
        <v>108</v>
      </c>
      <c r="M74" s="65"/>
    </row>
    <row r="75" spans="9:13" x14ac:dyDescent="0.25">
      <c r="I75" s="65"/>
      <c r="J75" s="31"/>
      <c r="K75" s="105"/>
      <c r="L75" s="65"/>
      <c r="M75" s="65"/>
    </row>
    <row r="76" spans="9:13" x14ac:dyDescent="0.25">
      <c r="I76" s="65"/>
      <c r="J76" s="31"/>
      <c r="K76" s="65"/>
      <c r="L76" s="65"/>
      <c r="M76" s="65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7:E37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55" t="s">
        <v>415</v>
      </c>
    </row>
    <row r="2" spans="1:3" ht="15.75" x14ac:dyDescent="0.25">
      <c r="C2" s="155" t="s">
        <v>416</v>
      </c>
    </row>
    <row r="3" spans="1:3" ht="15.75" x14ac:dyDescent="0.25">
      <c r="C3" s="155" t="s">
        <v>417</v>
      </c>
    </row>
    <row r="4" spans="1:3" ht="15.75" x14ac:dyDescent="0.25">
      <c r="C4" s="155" t="s">
        <v>418</v>
      </c>
    </row>
    <row r="5" spans="1:3" ht="15.75" x14ac:dyDescent="0.25">
      <c r="A5" s="155"/>
    </row>
    <row r="6" spans="1:3" ht="18.75" x14ac:dyDescent="0.3">
      <c r="A6" s="219" t="s">
        <v>419</v>
      </c>
      <c r="B6" s="219"/>
      <c r="C6" s="219"/>
    </row>
    <row r="7" spans="1:3" ht="20.25" x14ac:dyDescent="0.3">
      <c r="A7" s="220" t="s">
        <v>420</v>
      </c>
      <c r="B7" s="220"/>
      <c r="C7" s="220"/>
    </row>
    <row r="8" spans="1:3" ht="18.75" x14ac:dyDescent="0.3">
      <c r="A8" s="219" t="s">
        <v>421</v>
      </c>
      <c r="B8" s="219"/>
      <c r="C8" s="219"/>
    </row>
    <row r="9" spans="1:3" ht="19.5" thickBot="1" x14ac:dyDescent="0.35">
      <c r="A9" s="156"/>
    </row>
    <row r="10" spans="1:3" ht="66.75" thickBot="1" x14ac:dyDescent="0.3">
      <c r="A10" s="157"/>
      <c r="B10" s="158" t="s">
        <v>422</v>
      </c>
      <c r="C10" s="159" t="s">
        <v>423</v>
      </c>
    </row>
    <row r="11" spans="1:3" ht="17.25" thickBot="1" x14ac:dyDescent="0.3">
      <c r="A11" s="160"/>
      <c r="B11" s="161"/>
      <c r="C11" s="45" t="s">
        <v>424</v>
      </c>
    </row>
    <row r="12" spans="1:3" ht="50.25" thickBot="1" x14ac:dyDescent="0.3">
      <c r="A12" s="162">
        <v>1</v>
      </c>
      <c r="B12" s="163" t="s">
        <v>24</v>
      </c>
      <c r="C12" s="23">
        <v>2.37</v>
      </c>
    </row>
    <row r="13" spans="1:3" ht="66" x14ac:dyDescent="0.25">
      <c r="A13" s="221">
        <v>2</v>
      </c>
      <c r="B13" s="164" t="s">
        <v>425</v>
      </c>
      <c r="C13" s="29">
        <v>3.5100000000000002</v>
      </c>
    </row>
    <row r="14" spans="1:3" ht="16.5" x14ac:dyDescent="0.25">
      <c r="A14" s="222"/>
      <c r="B14" s="165" t="s">
        <v>426</v>
      </c>
      <c r="C14" s="33">
        <v>1.2</v>
      </c>
    </row>
    <row r="15" spans="1:3" ht="16.5" x14ac:dyDescent="0.25">
      <c r="A15" s="222"/>
      <c r="B15" s="165" t="s">
        <v>37</v>
      </c>
      <c r="C15" s="33">
        <v>0</v>
      </c>
    </row>
    <row r="16" spans="1:3" ht="16.5" x14ac:dyDescent="0.25">
      <c r="A16" s="222"/>
      <c r="B16" s="165" t="s">
        <v>39</v>
      </c>
      <c r="C16" s="33">
        <v>1.28</v>
      </c>
    </row>
    <row r="17" spans="1:3" ht="16.5" x14ac:dyDescent="0.25">
      <c r="A17" s="222"/>
      <c r="B17" s="165" t="s">
        <v>42</v>
      </c>
      <c r="C17" s="33">
        <v>0.57999999999999996</v>
      </c>
    </row>
    <row r="18" spans="1:3" ht="17.25" thickBot="1" x14ac:dyDescent="0.3">
      <c r="A18" s="223"/>
      <c r="B18" s="166" t="s">
        <v>45</v>
      </c>
      <c r="C18" s="38">
        <v>0.45</v>
      </c>
    </row>
    <row r="19" spans="1:3" ht="33" x14ac:dyDescent="0.25">
      <c r="A19" s="167">
        <v>3</v>
      </c>
      <c r="B19" s="168" t="s">
        <v>48</v>
      </c>
      <c r="C19" s="39">
        <v>1.85</v>
      </c>
    </row>
    <row r="20" spans="1:3" ht="66.75" thickBot="1" x14ac:dyDescent="0.3">
      <c r="A20" s="40"/>
      <c r="B20" s="169" t="s">
        <v>427</v>
      </c>
      <c r="C20" s="40"/>
    </row>
    <row r="21" spans="1:3" ht="17.25" thickBot="1" x14ac:dyDescent="0.3">
      <c r="A21" s="160">
        <v>4</v>
      </c>
      <c r="B21" s="170" t="s">
        <v>52</v>
      </c>
      <c r="C21" s="45">
        <v>1.04</v>
      </c>
    </row>
    <row r="22" spans="1:3" ht="17.25" thickBot="1" x14ac:dyDescent="0.3">
      <c r="A22" s="160">
        <v>5</v>
      </c>
      <c r="B22" s="170" t="s">
        <v>55</v>
      </c>
      <c r="C22" s="45">
        <v>1.27</v>
      </c>
    </row>
    <row r="23" spans="1:3" ht="17.25" thickBot="1" x14ac:dyDescent="0.3">
      <c r="A23" s="160">
        <v>6</v>
      </c>
      <c r="B23" s="170" t="s">
        <v>58</v>
      </c>
      <c r="C23" s="45">
        <v>2.68</v>
      </c>
    </row>
    <row r="24" spans="1:3" ht="17.25" thickBot="1" x14ac:dyDescent="0.3">
      <c r="A24" s="160"/>
      <c r="B24" s="161" t="s">
        <v>62</v>
      </c>
      <c r="C24" s="45">
        <v>12.719999999999999</v>
      </c>
    </row>
    <row r="25" spans="1:3" ht="17.25" thickBot="1" x14ac:dyDescent="0.3">
      <c r="A25" s="160">
        <v>7</v>
      </c>
      <c r="B25" s="170" t="s">
        <v>64</v>
      </c>
      <c r="C25" s="45">
        <v>1.65</v>
      </c>
    </row>
    <row r="26" spans="1:3" ht="17.25" thickBot="1" x14ac:dyDescent="0.3">
      <c r="A26" s="160"/>
      <c r="B26" s="161" t="s">
        <v>428</v>
      </c>
      <c r="C26" s="45">
        <v>14.37</v>
      </c>
    </row>
    <row r="27" spans="1:3" ht="50.25" thickBot="1" x14ac:dyDescent="0.3">
      <c r="A27" s="171"/>
      <c r="B27" s="172" t="s">
        <v>429</v>
      </c>
      <c r="C27" s="134" t="s">
        <v>430</v>
      </c>
    </row>
    <row r="28" spans="1:3" ht="16.5" x14ac:dyDescent="0.25">
      <c r="A28" s="17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55" t="s">
        <v>415</v>
      </c>
    </row>
    <row r="2" spans="1:3" ht="15.75" x14ac:dyDescent="0.25">
      <c r="C2" s="155" t="s">
        <v>431</v>
      </c>
    </row>
    <row r="3" spans="1:3" ht="15.75" x14ac:dyDescent="0.25">
      <c r="C3" s="155" t="s">
        <v>417</v>
      </c>
    </row>
    <row r="4" spans="1:3" ht="15.75" x14ac:dyDescent="0.25">
      <c r="C4" s="155" t="s">
        <v>418</v>
      </c>
    </row>
    <row r="5" spans="1:3" ht="15.75" x14ac:dyDescent="0.25">
      <c r="A5" s="155"/>
    </row>
    <row r="6" spans="1:3" ht="18.75" x14ac:dyDescent="0.3">
      <c r="A6" s="219" t="s">
        <v>419</v>
      </c>
      <c r="B6" s="219"/>
      <c r="C6" s="219"/>
    </row>
    <row r="7" spans="1:3" ht="20.25" x14ac:dyDescent="0.3">
      <c r="A7" s="220" t="s">
        <v>432</v>
      </c>
      <c r="B7" s="220"/>
      <c r="C7" s="220"/>
    </row>
    <row r="8" spans="1:3" ht="18.75" x14ac:dyDescent="0.3">
      <c r="A8" s="219" t="s">
        <v>421</v>
      </c>
      <c r="B8" s="219"/>
      <c r="C8" s="219"/>
    </row>
    <row r="9" spans="1:3" ht="19.5" thickBot="1" x14ac:dyDescent="0.35">
      <c r="A9" s="156"/>
    </row>
    <row r="10" spans="1:3" ht="66.75" thickBot="1" x14ac:dyDescent="0.3">
      <c r="A10" s="157"/>
      <c r="B10" s="174" t="s">
        <v>422</v>
      </c>
      <c r="C10" s="175" t="s">
        <v>423</v>
      </c>
    </row>
    <row r="11" spans="1:3" ht="17.25" thickBot="1" x14ac:dyDescent="0.3">
      <c r="A11" s="160"/>
      <c r="B11" s="176"/>
      <c r="C11" s="177" t="s">
        <v>424</v>
      </c>
    </row>
    <row r="12" spans="1:3" ht="50.25" thickBot="1" x14ac:dyDescent="0.3">
      <c r="A12" s="162">
        <v>1</v>
      </c>
      <c r="B12" s="178" t="s">
        <v>24</v>
      </c>
      <c r="C12" s="179">
        <v>3.08</v>
      </c>
    </row>
    <row r="13" spans="1:3" ht="66" x14ac:dyDescent="0.25">
      <c r="A13" s="221">
        <v>2</v>
      </c>
      <c r="B13" s="180" t="s">
        <v>425</v>
      </c>
      <c r="C13" s="181">
        <v>2.4300000000000002</v>
      </c>
    </row>
    <row r="14" spans="1:3" ht="16.5" x14ac:dyDescent="0.25">
      <c r="A14" s="222"/>
      <c r="B14" s="30" t="s">
        <v>426</v>
      </c>
      <c r="C14" s="182">
        <v>1.4</v>
      </c>
    </row>
    <row r="15" spans="1:3" ht="16.5" x14ac:dyDescent="0.25">
      <c r="A15" s="222"/>
      <c r="B15" s="30" t="s">
        <v>37</v>
      </c>
      <c r="C15" s="182">
        <v>0</v>
      </c>
    </row>
    <row r="16" spans="1:3" ht="16.5" x14ac:dyDescent="0.25">
      <c r="A16" s="222"/>
      <c r="B16" s="30" t="s">
        <v>39</v>
      </c>
      <c r="C16" s="182">
        <v>0</v>
      </c>
    </row>
    <row r="17" spans="1:3" ht="16.5" x14ac:dyDescent="0.25">
      <c r="A17" s="222"/>
      <c r="B17" s="30" t="s">
        <v>42</v>
      </c>
      <c r="C17" s="182">
        <v>0.57999999999999996</v>
      </c>
    </row>
    <row r="18" spans="1:3" ht="17.25" thickBot="1" x14ac:dyDescent="0.3">
      <c r="A18" s="223"/>
      <c r="B18" s="36" t="s">
        <v>45</v>
      </c>
      <c r="C18" s="183">
        <v>0.45</v>
      </c>
    </row>
    <row r="19" spans="1:3" ht="33" x14ac:dyDescent="0.25">
      <c r="A19" s="167">
        <v>3</v>
      </c>
      <c r="B19" s="184" t="s">
        <v>48</v>
      </c>
      <c r="C19" s="39">
        <v>1.85</v>
      </c>
    </row>
    <row r="20" spans="1:3" ht="66.75" thickBot="1" x14ac:dyDescent="0.3">
      <c r="A20" s="40"/>
      <c r="B20" s="185" t="s">
        <v>427</v>
      </c>
      <c r="C20" s="40"/>
    </row>
    <row r="21" spans="1:3" ht="17.25" thickBot="1" x14ac:dyDescent="0.3">
      <c r="A21" s="160">
        <v>4</v>
      </c>
      <c r="B21" s="186" t="s">
        <v>52</v>
      </c>
      <c r="C21" s="177">
        <v>1.04</v>
      </c>
    </row>
    <row r="22" spans="1:3" ht="17.25" thickBot="1" x14ac:dyDescent="0.3">
      <c r="A22" s="160">
        <v>5</v>
      </c>
      <c r="B22" s="186" t="s">
        <v>55</v>
      </c>
      <c r="C22" s="177">
        <v>1.27</v>
      </c>
    </row>
    <row r="23" spans="1:3" ht="17.25" thickBot="1" x14ac:dyDescent="0.3">
      <c r="A23" s="160">
        <v>6</v>
      </c>
      <c r="B23" s="186" t="s">
        <v>58</v>
      </c>
      <c r="C23" s="177">
        <v>2.68</v>
      </c>
    </row>
    <row r="24" spans="1:3" ht="17.25" thickBot="1" x14ac:dyDescent="0.3">
      <c r="A24" s="160"/>
      <c r="B24" s="176" t="s">
        <v>62</v>
      </c>
      <c r="C24" s="177">
        <v>12.349999999999998</v>
      </c>
    </row>
    <row r="25" spans="1:3" ht="17.25" thickBot="1" x14ac:dyDescent="0.3">
      <c r="A25" s="160">
        <v>7</v>
      </c>
      <c r="B25" s="186" t="s">
        <v>64</v>
      </c>
      <c r="C25" s="177">
        <v>1.65</v>
      </c>
    </row>
    <row r="26" spans="1:3" ht="17.25" thickBot="1" x14ac:dyDescent="0.3">
      <c r="A26" s="160"/>
      <c r="B26" s="176" t="s">
        <v>428</v>
      </c>
      <c r="C26" s="177">
        <v>13.999999999999998</v>
      </c>
    </row>
    <row r="27" spans="1:3" ht="50.25" thickBot="1" x14ac:dyDescent="0.3">
      <c r="A27" s="171"/>
      <c r="B27" s="187" t="s">
        <v>429</v>
      </c>
      <c r="C27" s="40" t="s">
        <v>430</v>
      </c>
    </row>
    <row r="28" spans="1:3" ht="16.5" x14ac:dyDescent="0.25">
      <c r="A28" s="17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1" workbookViewId="0">
      <selection activeCell="K11" sqref="K11"/>
    </sheetView>
  </sheetViews>
  <sheetFormatPr defaultRowHeight="15" x14ac:dyDescent="0.25"/>
  <cols>
    <col min="1" max="1" width="4.28515625" customWidth="1"/>
    <col min="2" max="2" width="11.28515625" customWidth="1"/>
    <col min="3" max="3" width="39" customWidth="1"/>
    <col min="4" max="4" width="60.7109375" customWidth="1"/>
    <col min="5" max="5" width="19.7109375" customWidth="1"/>
    <col min="7" max="8" width="5.2851562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109</v>
      </c>
      <c r="E7" s="209"/>
    </row>
    <row r="8" spans="2:13" ht="15.75" x14ac:dyDescent="0.25">
      <c r="C8" s="5" t="s">
        <v>5</v>
      </c>
      <c r="D8" s="6" t="s">
        <v>6</v>
      </c>
      <c r="E8" s="4">
        <v>492.1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6259.5119999999997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75114.144</v>
      </c>
      <c r="I10" s="211" t="s">
        <v>11</v>
      </c>
      <c r="J10" s="211"/>
      <c r="K10" s="11">
        <v>8374.2800000000007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66739.864000000001</v>
      </c>
      <c r="I11" s="12" t="s">
        <v>13</v>
      </c>
      <c r="J11" s="12"/>
      <c r="K11" s="2">
        <v>8916.48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23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13995.324000000002</v>
      </c>
      <c r="F14" s="23">
        <v>2.37</v>
      </c>
      <c r="I14" s="24" t="s">
        <v>110</v>
      </c>
      <c r="J14" s="77">
        <v>42398</v>
      </c>
      <c r="K14" s="26" t="s">
        <v>111</v>
      </c>
      <c r="L14" s="24"/>
      <c r="M14" s="78"/>
    </row>
    <row r="15" spans="2:13" ht="33.75" customHeight="1" thickBot="1" x14ac:dyDescent="0.3">
      <c r="B15" s="199"/>
      <c r="C15" s="204" t="s">
        <v>112</v>
      </c>
      <c r="D15" s="205"/>
      <c r="E15" s="203"/>
      <c r="F15" s="27"/>
      <c r="I15" s="24">
        <v>324</v>
      </c>
      <c r="J15" s="77">
        <v>42424</v>
      </c>
      <c r="K15" s="26" t="s">
        <v>113</v>
      </c>
      <c r="L15" s="24">
        <v>3</v>
      </c>
      <c r="M15" s="78"/>
    </row>
    <row r="16" spans="2:13" ht="16.5" x14ac:dyDescent="0.25">
      <c r="B16" s="198" t="s">
        <v>28</v>
      </c>
      <c r="C16" s="200" t="s">
        <v>29</v>
      </c>
      <c r="D16" s="206"/>
      <c r="E16" s="28">
        <v>20727.252</v>
      </c>
      <c r="F16" s="29">
        <f>F17+F18+F19+F20+F21</f>
        <v>3.5100000000000002</v>
      </c>
      <c r="I16" s="24" t="s">
        <v>114</v>
      </c>
      <c r="J16" s="77">
        <v>42451</v>
      </c>
      <c r="K16" s="24" t="s">
        <v>115</v>
      </c>
      <c r="L16" s="24" t="s">
        <v>116</v>
      </c>
      <c r="M16" s="78"/>
    </row>
    <row r="17" spans="2:13" ht="45" x14ac:dyDescent="0.25">
      <c r="B17" s="189"/>
      <c r="C17" s="30" t="s">
        <v>33</v>
      </c>
      <c r="D17" s="31" t="s">
        <v>34</v>
      </c>
      <c r="E17" s="32">
        <v>7086.2400000000007</v>
      </c>
      <c r="F17" s="33">
        <v>1.2</v>
      </c>
      <c r="I17" s="24">
        <v>433</v>
      </c>
      <c r="J17" s="77">
        <v>42458</v>
      </c>
      <c r="K17" s="26" t="s">
        <v>117</v>
      </c>
      <c r="L17" s="24">
        <v>6</v>
      </c>
      <c r="M17" s="78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>
        <v>434</v>
      </c>
      <c r="J18" s="77">
        <v>42458</v>
      </c>
      <c r="K18" s="24" t="s">
        <v>118</v>
      </c>
      <c r="L18" s="24">
        <v>11</v>
      </c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7558.6560000000009</v>
      </c>
      <c r="F19" s="33">
        <v>1.28</v>
      </c>
      <c r="I19" s="24">
        <v>823</v>
      </c>
      <c r="J19" s="77">
        <v>42584</v>
      </c>
      <c r="K19" s="24" t="s">
        <v>119</v>
      </c>
      <c r="L19" s="24">
        <v>5</v>
      </c>
      <c r="M19" s="50"/>
    </row>
    <row r="20" spans="2:13" ht="45" x14ac:dyDescent="0.25">
      <c r="B20" s="189"/>
      <c r="C20" s="30" t="s">
        <v>42</v>
      </c>
      <c r="D20" s="34" t="s">
        <v>43</v>
      </c>
      <c r="E20" s="32">
        <v>3425.0160000000001</v>
      </c>
      <c r="F20" s="33">
        <v>0.57999999999999996</v>
      </c>
      <c r="I20" s="24">
        <v>852</v>
      </c>
      <c r="J20" s="77">
        <v>42592</v>
      </c>
      <c r="K20" s="24" t="s">
        <v>120</v>
      </c>
      <c r="L20" s="24">
        <v>5</v>
      </c>
      <c r="M20" s="50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2657.3400000000006</v>
      </c>
      <c r="F21" s="38">
        <v>0.45</v>
      </c>
      <c r="I21" s="24">
        <v>952</v>
      </c>
      <c r="J21" s="77">
        <v>42606</v>
      </c>
      <c r="K21" s="24" t="s">
        <v>121</v>
      </c>
      <c r="L21" s="24">
        <v>11</v>
      </c>
      <c r="M21" s="50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10924.620000000003</v>
      </c>
      <c r="F22" s="39">
        <v>1.85</v>
      </c>
      <c r="I22" s="24">
        <v>953</v>
      </c>
      <c r="J22" s="77">
        <v>42606</v>
      </c>
      <c r="K22" s="24" t="s">
        <v>122</v>
      </c>
      <c r="L22" s="24">
        <v>3</v>
      </c>
      <c r="M22" s="50"/>
    </row>
    <row r="23" spans="2:13" ht="17.25" thickBot="1" x14ac:dyDescent="0.3">
      <c r="B23" s="189"/>
      <c r="C23" s="191"/>
      <c r="D23" s="193"/>
      <c r="E23" s="195"/>
      <c r="F23" s="40"/>
      <c r="I23" s="24"/>
      <c r="J23" s="24"/>
      <c r="K23" s="24" t="s">
        <v>44</v>
      </c>
      <c r="L23" s="24"/>
      <c r="M23" s="50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6141.4080000000013</v>
      </c>
      <c r="F24" s="45">
        <v>1.04</v>
      </c>
      <c r="I24" s="24"/>
      <c r="J24" s="24"/>
      <c r="K24" s="24" t="s">
        <v>57</v>
      </c>
      <c r="L24" s="24"/>
      <c r="M24" s="50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7499.6040000000012</v>
      </c>
      <c r="F25" s="45">
        <v>1.27</v>
      </c>
      <c r="I25" s="50"/>
      <c r="J25" s="50"/>
      <c r="K25" s="50" t="s">
        <v>66</v>
      </c>
      <c r="L25" s="50"/>
      <c r="M25" s="50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15825.936000000003</v>
      </c>
      <c r="F26" s="45">
        <v>2.68</v>
      </c>
      <c r="I26" s="50">
        <v>1440</v>
      </c>
      <c r="J26" s="79">
        <v>42690</v>
      </c>
      <c r="K26" s="50" t="s">
        <v>123</v>
      </c>
      <c r="L26" s="50">
        <v>5</v>
      </c>
      <c r="M26" s="50"/>
    </row>
    <row r="27" spans="2:13" ht="17.25" thickBot="1" x14ac:dyDescent="0.3">
      <c r="B27" s="46"/>
      <c r="C27" s="52" t="s">
        <v>62</v>
      </c>
      <c r="D27" s="53"/>
      <c r="E27" s="49">
        <v>75114.144000000015</v>
      </c>
      <c r="F27" s="45">
        <f>F14+F16+F22+F24+F25+F26</f>
        <v>12.719999999999999</v>
      </c>
      <c r="I27" s="50">
        <v>1469</v>
      </c>
      <c r="J27" s="79">
        <v>42697</v>
      </c>
      <c r="K27" s="67" t="s">
        <v>124</v>
      </c>
      <c r="L27" s="50">
        <v>13</v>
      </c>
      <c r="M27" s="50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9743.58</v>
      </c>
      <c r="F28" s="45">
        <v>1.65</v>
      </c>
      <c r="I28" s="55"/>
      <c r="J28" s="55"/>
      <c r="K28" s="55" t="s">
        <v>71</v>
      </c>
      <c r="L28" s="55"/>
      <c r="M28" s="55"/>
    </row>
    <row r="29" spans="2:13" ht="17.25" thickBot="1" x14ac:dyDescent="0.3">
      <c r="B29" s="57"/>
      <c r="C29" s="58" t="s">
        <v>67</v>
      </c>
      <c r="D29" s="59"/>
      <c r="E29" s="60">
        <v>84857.724000000017</v>
      </c>
      <c r="F29" s="45">
        <f>F28+F27</f>
        <v>14.37</v>
      </c>
      <c r="I29" s="80" t="s">
        <v>125</v>
      </c>
      <c r="J29" s="81">
        <v>42733</v>
      </c>
      <c r="K29" s="67" t="s">
        <v>111</v>
      </c>
      <c r="L29" s="80">
        <v>7</v>
      </c>
      <c r="M29" s="80"/>
    </row>
    <row r="30" spans="2:13" x14ac:dyDescent="0.25">
      <c r="I30" s="65"/>
      <c r="J30" s="82"/>
      <c r="K30" s="67" t="s">
        <v>74</v>
      </c>
      <c r="L30" s="65"/>
      <c r="M30" s="65"/>
    </row>
    <row r="31" spans="2:13" x14ac:dyDescent="0.25">
      <c r="B31" s="196" t="s">
        <v>126</v>
      </c>
      <c r="C31" s="196"/>
      <c r="D31" s="196"/>
      <c r="E31" s="83">
        <v>9</v>
      </c>
      <c r="F31" s="63"/>
      <c r="I31" s="50"/>
      <c r="J31" s="79">
        <v>42701</v>
      </c>
      <c r="K31" s="50" t="s">
        <v>76</v>
      </c>
      <c r="L31" s="50" t="s">
        <v>77</v>
      </c>
      <c r="M31" s="50"/>
    </row>
    <row r="32" spans="2:13" ht="18.75" x14ac:dyDescent="0.3">
      <c r="B32" s="197" t="s">
        <v>72</v>
      </c>
      <c r="C32" s="197"/>
      <c r="D32" s="197"/>
      <c r="E32" s="84">
        <v>8916.48</v>
      </c>
      <c r="I32" s="55"/>
      <c r="J32" s="61"/>
      <c r="K32" s="68" t="s">
        <v>78</v>
      </c>
      <c r="L32" s="55" t="s">
        <v>79</v>
      </c>
      <c r="M32" s="65"/>
    </row>
    <row r="33" spans="4:13" ht="25.5" x14ac:dyDescent="0.25">
      <c r="D33" s="188"/>
      <c r="E33" s="188"/>
      <c r="I33" s="65"/>
      <c r="J33" s="66"/>
      <c r="K33" s="69" t="s">
        <v>80</v>
      </c>
      <c r="L33" s="70" t="s">
        <v>81</v>
      </c>
      <c r="M33" s="65"/>
    </row>
    <row r="34" spans="4:13" ht="60.75" x14ac:dyDescent="0.25">
      <c r="D34" s="188" t="s">
        <v>75</v>
      </c>
      <c r="E34" s="188"/>
      <c r="I34" s="65"/>
      <c r="J34" s="66"/>
      <c r="K34" s="71" t="s">
        <v>82</v>
      </c>
      <c r="L34" s="70" t="s">
        <v>83</v>
      </c>
      <c r="M34" s="65"/>
    </row>
    <row r="35" spans="4:13" ht="60.75" x14ac:dyDescent="0.25">
      <c r="I35" s="65"/>
      <c r="J35" s="66" t="s">
        <v>84</v>
      </c>
      <c r="K35" s="72" t="s">
        <v>85</v>
      </c>
      <c r="L35" s="73" t="s">
        <v>86</v>
      </c>
      <c r="M35" s="65"/>
    </row>
    <row r="36" spans="4:13" ht="45" x14ac:dyDescent="0.25">
      <c r="I36" s="65"/>
      <c r="J36" s="66" t="s">
        <v>87</v>
      </c>
      <c r="K36" s="74" t="s">
        <v>88</v>
      </c>
      <c r="L36" s="73" t="s">
        <v>86</v>
      </c>
      <c r="M36" s="65"/>
    </row>
    <row r="37" spans="4:13" ht="60.75" x14ac:dyDescent="0.25">
      <c r="I37" s="65"/>
      <c r="J37" s="66"/>
      <c r="K37" s="72" t="s">
        <v>89</v>
      </c>
      <c r="L37" s="73" t="s">
        <v>86</v>
      </c>
      <c r="M37" s="65"/>
    </row>
    <row r="38" spans="4:13" ht="15.75" x14ac:dyDescent="0.25">
      <c r="I38" s="65"/>
      <c r="J38" s="66"/>
      <c r="K38" s="72" t="s">
        <v>90</v>
      </c>
      <c r="L38" s="75" t="s">
        <v>91</v>
      </c>
      <c r="M38" s="65"/>
    </row>
    <row r="39" spans="4:13" ht="25.5" x14ac:dyDescent="0.25">
      <c r="I39" s="65"/>
      <c r="J39" s="66"/>
      <c r="K39" s="71" t="s">
        <v>92</v>
      </c>
      <c r="L39" s="70" t="s">
        <v>93</v>
      </c>
      <c r="M39" s="73"/>
    </row>
    <row r="40" spans="4:13" ht="38.25" x14ac:dyDescent="0.25">
      <c r="I40" s="65"/>
      <c r="J40" s="66"/>
      <c r="K40" s="72" t="s">
        <v>94</v>
      </c>
      <c r="L40" s="73" t="s">
        <v>95</v>
      </c>
      <c r="M40" s="75"/>
    </row>
    <row r="41" spans="4:13" ht="38.25" x14ac:dyDescent="0.25">
      <c r="I41" s="65"/>
      <c r="J41" s="66"/>
      <c r="K41" s="72" t="s">
        <v>96</v>
      </c>
      <c r="L41" s="73" t="s">
        <v>95</v>
      </c>
      <c r="M41" s="65"/>
    </row>
    <row r="42" spans="4:13" ht="25.5" x14ac:dyDescent="0.25">
      <c r="I42" s="65"/>
      <c r="J42" s="66"/>
      <c r="K42" s="71" t="s">
        <v>97</v>
      </c>
      <c r="L42" s="70" t="s">
        <v>98</v>
      </c>
      <c r="M42" s="65"/>
    </row>
    <row r="43" spans="4:13" ht="38.25" x14ac:dyDescent="0.25">
      <c r="I43" s="65"/>
      <c r="J43" s="66"/>
      <c r="K43" s="71" t="s">
        <v>99</v>
      </c>
      <c r="L43" s="70" t="s">
        <v>100</v>
      </c>
      <c r="M43" s="65"/>
    </row>
    <row r="44" spans="4:13" ht="31.5" x14ac:dyDescent="0.25">
      <c r="I44" s="65"/>
      <c r="J44" s="66">
        <v>42591</v>
      </c>
      <c r="K44" s="71" t="s">
        <v>101</v>
      </c>
      <c r="L44" s="70" t="s">
        <v>102</v>
      </c>
      <c r="M44" s="65"/>
    </row>
    <row r="45" spans="4:13" ht="41.25" x14ac:dyDescent="0.25">
      <c r="I45" s="65"/>
      <c r="J45" s="66"/>
      <c r="K45" s="71" t="s">
        <v>103</v>
      </c>
      <c r="L45" s="70" t="s">
        <v>104</v>
      </c>
      <c r="M45" s="65"/>
    </row>
    <row r="46" spans="4:13" ht="79.5" x14ac:dyDescent="0.25">
      <c r="I46" s="65"/>
      <c r="J46" s="66"/>
      <c r="K46" s="76" t="s">
        <v>105</v>
      </c>
      <c r="L46" s="73" t="s">
        <v>106</v>
      </c>
      <c r="M46" s="65"/>
    </row>
    <row r="47" spans="4:13" ht="15.75" x14ac:dyDescent="0.25">
      <c r="I47" s="65"/>
      <c r="J47" s="31"/>
      <c r="K47" s="71" t="s">
        <v>107</v>
      </c>
      <c r="L47" s="70" t="s">
        <v>108</v>
      </c>
      <c r="M47" s="65"/>
    </row>
    <row r="48" spans="4:13" x14ac:dyDescent="0.25">
      <c r="I48" s="65"/>
      <c r="J48" s="31"/>
      <c r="K48" s="65"/>
      <c r="L48" s="65"/>
      <c r="M48" s="65"/>
    </row>
    <row r="49" spans="9:13" x14ac:dyDescent="0.25">
      <c r="I49" s="65"/>
      <c r="J49" s="31"/>
      <c r="K49" s="65"/>
      <c r="L49" s="65"/>
      <c r="M49" s="65"/>
    </row>
    <row r="50" spans="9:13" x14ac:dyDescent="0.25">
      <c r="J50" s="85"/>
      <c r="K50" s="86"/>
    </row>
    <row r="51" spans="9:13" x14ac:dyDescent="0.25">
      <c r="J51" s="85"/>
      <c r="K51" s="86"/>
    </row>
    <row r="52" spans="9:13" x14ac:dyDescent="0.25">
      <c r="J52" s="85"/>
      <c r="K52" s="86"/>
    </row>
    <row r="53" spans="9:13" x14ac:dyDescent="0.25">
      <c r="J53" s="85"/>
      <c r="K53" s="86"/>
    </row>
    <row r="54" spans="9:13" x14ac:dyDescent="0.25">
      <c r="J54" s="85"/>
      <c r="K54" s="86"/>
    </row>
    <row r="55" spans="9:13" x14ac:dyDescent="0.25">
      <c r="J55" s="85"/>
      <c r="K55" s="86"/>
    </row>
    <row r="56" spans="9:13" x14ac:dyDescent="0.25">
      <c r="J56" s="85"/>
      <c r="K56" s="86"/>
    </row>
    <row r="57" spans="9:13" x14ac:dyDescent="0.25">
      <c r="J57" s="85"/>
      <c r="K57" s="86"/>
    </row>
    <row r="58" spans="9:13" x14ac:dyDescent="0.25">
      <c r="J58" s="85"/>
      <c r="K58" s="86"/>
    </row>
    <row r="59" spans="9:13" x14ac:dyDescent="0.25">
      <c r="J59" s="85"/>
      <c r="K59" s="86"/>
    </row>
    <row r="60" spans="9:13" x14ac:dyDescent="0.25">
      <c r="J60" s="85"/>
      <c r="K60" s="86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55" t="s">
        <v>415</v>
      </c>
    </row>
    <row r="2" spans="1:3" ht="15.75" x14ac:dyDescent="0.25">
      <c r="C2" s="155" t="s">
        <v>416</v>
      </c>
    </row>
    <row r="3" spans="1:3" ht="15.75" x14ac:dyDescent="0.25">
      <c r="C3" s="155" t="s">
        <v>417</v>
      </c>
    </row>
    <row r="4" spans="1:3" ht="15.75" x14ac:dyDescent="0.25">
      <c r="C4" s="155" t="s">
        <v>418</v>
      </c>
    </row>
    <row r="5" spans="1:3" ht="15.75" x14ac:dyDescent="0.25">
      <c r="A5" s="155"/>
    </row>
    <row r="6" spans="1:3" ht="18.75" x14ac:dyDescent="0.3">
      <c r="A6" s="219" t="s">
        <v>419</v>
      </c>
      <c r="B6" s="219"/>
      <c r="C6" s="219"/>
    </row>
    <row r="7" spans="1:3" ht="20.25" x14ac:dyDescent="0.3">
      <c r="A7" s="220" t="s">
        <v>433</v>
      </c>
      <c r="B7" s="220"/>
      <c r="C7" s="220"/>
    </row>
    <row r="8" spans="1:3" ht="18.75" x14ac:dyDescent="0.3">
      <c r="A8" s="219" t="s">
        <v>421</v>
      </c>
      <c r="B8" s="219"/>
      <c r="C8" s="219"/>
    </row>
    <row r="9" spans="1:3" ht="19.5" thickBot="1" x14ac:dyDescent="0.35">
      <c r="A9" s="156"/>
    </row>
    <row r="10" spans="1:3" ht="66.75" thickBot="1" x14ac:dyDescent="0.3">
      <c r="A10" s="157"/>
      <c r="B10" s="158" t="s">
        <v>422</v>
      </c>
      <c r="C10" s="159" t="s">
        <v>423</v>
      </c>
    </row>
    <row r="11" spans="1:3" ht="17.25" thickBot="1" x14ac:dyDescent="0.3">
      <c r="A11" s="160"/>
      <c r="B11" s="161"/>
      <c r="C11" s="45" t="s">
        <v>424</v>
      </c>
    </row>
    <row r="12" spans="1:3" ht="50.25" thickBot="1" x14ac:dyDescent="0.3">
      <c r="A12" s="162">
        <v>1</v>
      </c>
      <c r="B12" s="163" t="s">
        <v>24</v>
      </c>
      <c r="C12" s="23">
        <v>2.37</v>
      </c>
    </row>
    <row r="13" spans="1:3" ht="66" x14ac:dyDescent="0.25">
      <c r="A13" s="221">
        <v>2</v>
      </c>
      <c r="B13" s="164" t="s">
        <v>425</v>
      </c>
      <c r="C13" s="29">
        <v>2.23</v>
      </c>
    </row>
    <row r="14" spans="1:3" ht="16.5" x14ac:dyDescent="0.25">
      <c r="A14" s="222"/>
      <c r="B14" s="165" t="s">
        <v>426</v>
      </c>
      <c r="C14" s="33">
        <v>1.2</v>
      </c>
    </row>
    <row r="15" spans="1:3" ht="16.5" x14ac:dyDescent="0.25">
      <c r="A15" s="222"/>
      <c r="B15" s="165" t="s">
        <v>37</v>
      </c>
      <c r="C15" s="33">
        <v>0</v>
      </c>
    </row>
    <row r="16" spans="1:3" ht="16.5" x14ac:dyDescent="0.25">
      <c r="A16" s="222"/>
      <c r="B16" s="165" t="s">
        <v>39</v>
      </c>
      <c r="C16" s="33">
        <v>0</v>
      </c>
    </row>
    <row r="17" spans="1:3" ht="16.5" x14ac:dyDescent="0.25">
      <c r="A17" s="222"/>
      <c r="B17" s="165" t="s">
        <v>42</v>
      </c>
      <c r="C17" s="33">
        <v>0.57999999999999996</v>
      </c>
    </row>
    <row r="18" spans="1:3" ht="17.25" thickBot="1" x14ac:dyDescent="0.3">
      <c r="A18" s="223"/>
      <c r="B18" s="166" t="s">
        <v>45</v>
      </c>
      <c r="C18" s="38">
        <v>0.45</v>
      </c>
    </row>
    <row r="19" spans="1:3" ht="33" x14ac:dyDescent="0.25">
      <c r="A19" s="167">
        <v>3</v>
      </c>
      <c r="B19" s="168" t="s">
        <v>48</v>
      </c>
      <c r="C19" s="39">
        <v>1.85</v>
      </c>
    </row>
    <row r="20" spans="1:3" ht="66.75" thickBot="1" x14ac:dyDescent="0.3">
      <c r="A20" s="40"/>
      <c r="B20" s="169" t="s">
        <v>427</v>
      </c>
      <c r="C20" s="40"/>
    </row>
    <row r="21" spans="1:3" ht="17.25" thickBot="1" x14ac:dyDescent="0.3">
      <c r="A21" s="160">
        <v>4</v>
      </c>
      <c r="B21" s="170" t="s">
        <v>52</v>
      </c>
      <c r="C21" s="45">
        <v>1.04</v>
      </c>
    </row>
    <row r="22" spans="1:3" ht="17.25" thickBot="1" x14ac:dyDescent="0.3">
      <c r="A22" s="160">
        <v>5</v>
      </c>
      <c r="B22" s="170" t="s">
        <v>55</v>
      </c>
      <c r="C22" s="45">
        <v>1.27</v>
      </c>
    </row>
    <row r="23" spans="1:3" ht="17.25" thickBot="1" x14ac:dyDescent="0.3">
      <c r="A23" s="160">
        <v>6</v>
      </c>
      <c r="B23" s="170" t="s">
        <v>58</v>
      </c>
      <c r="C23" s="45">
        <v>2.68</v>
      </c>
    </row>
    <row r="24" spans="1:3" ht="17.25" thickBot="1" x14ac:dyDescent="0.3">
      <c r="A24" s="160"/>
      <c r="B24" s="161" t="s">
        <v>62</v>
      </c>
      <c r="C24" s="45">
        <v>11.44</v>
      </c>
    </row>
    <row r="25" spans="1:3" ht="17.25" thickBot="1" x14ac:dyDescent="0.3">
      <c r="A25" s="160">
        <v>7</v>
      </c>
      <c r="B25" s="170" t="s">
        <v>64</v>
      </c>
      <c r="C25" s="45">
        <v>1.65</v>
      </c>
    </row>
    <row r="26" spans="1:3" ht="17.25" thickBot="1" x14ac:dyDescent="0.3">
      <c r="A26" s="160"/>
      <c r="B26" s="161" t="s">
        <v>428</v>
      </c>
      <c r="C26" s="45">
        <v>13.09</v>
      </c>
    </row>
    <row r="27" spans="1:3" ht="50.25" thickBot="1" x14ac:dyDescent="0.3">
      <c r="A27" s="171"/>
      <c r="B27" s="172" t="s">
        <v>429</v>
      </c>
      <c r="C27" s="134" t="s">
        <v>430</v>
      </c>
    </row>
    <row r="28" spans="1:3" ht="16.5" x14ac:dyDescent="0.25">
      <c r="A28" s="17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6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55" t="s">
        <v>415</v>
      </c>
    </row>
    <row r="2" spans="1:3" ht="15.75" x14ac:dyDescent="0.25">
      <c r="C2" s="155" t="s">
        <v>416</v>
      </c>
    </row>
    <row r="3" spans="1:3" ht="15.75" x14ac:dyDescent="0.25">
      <c r="C3" s="155" t="s">
        <v>417</v>
      </c>
    </row>
    <row r="4" spans="1:3" ht="15.75" x14ac:dyDescent="0.25">
      <c r="C4" s="155" t="s">
        <v>418</v>
      </c>
    </row>
    <row r="5" spans="1:3" ht="15.75" x14ac:dyDescent="0.25">
      <c r="A5" s="155"/>
    </row>
    <row r="6" spans="1:3" ht="18.75" x14ac:dyDescent="0.3">
      <c r="A6" s="219" t="s">
        <v>419</v>
      </c>
      <c r="B6" s="219"/>
      <c r="C6" s="219"/>
    </row>
    <row r="7" spans="1:3" ht="20.25" x14ac:dyDescent="0.3">
      <c r="A7" s="220" t="s">
        <v>434</v>
      </c>
      <c r="B7" s="220"/>
      <c r="C7" s="220"/>
    </row>
    <row r="8" spans="1:3" ht="18.75" x14ac:dyDescent="0.3">
      <c r="A8" s="219" t="s">
        <v>421</v>
      </c>
      <c r="B8" s="219"/>
      <c r="C8" s="219"/>
    </row>
    <row r="9" spans="1:3" ht="19.5" thickBot="1" x14ac:dyDescent="0.35">
      <c r="A9" s="156"/>
    </row>
    <row r="10" spans="1:3" ht="66.75" thickBot="1" x14ac:dyDescent="0.3">
      <c r="A10" s="157"/>
      <c r="B10" s="158" t="s">
        <v>422</v>
      </c>
      <c r="C10" s="159" t="s">
        <v>423</v>
      </c>
    </row>
    <row r="11" spans="1:3" ht="17.25" thickBot="1" x14ac:dyDescent="0.3">
      <c r="A11" s="160"/>
      <c r="B11" s="161"/>
      <c r="C11" s="45" t="s">
        <v>424</v>
      </c>
    </row>
    <row r="12" spans="1:3" ht="50.25" thickBot="1" x14ac:dyDescent="0.3">
      <c r="A12" s="162">
        <v>1</v>
      </c>
      <c r="B12" s="163" t="s">
        <v>24</v>
      </c>
      <c r="C12" s="23">
        <v>1.77</v>
      </c>
    </row>
    <row r="13" spans="1:3" ht="66" x14ac:dyDescent="0.25">
      <c r="A13" s="221">
        <v>2</v>
      </c>
      <c r="B13" s="164" t="s">
        <v>425</v>
      </c>
      <c r="C13" s="29">
        <v>2.0100000000000002</v>
      </c>
    </row>
    <row r="14" spans="1:3" ht="16.5" x14ac:dyDescent="0.25">
      <c r="A14" s="222"/>
      <c r="B14" s="165" t="s">
        <v>426</v>
      </c>
      <c r="C14" s="33">
        <v>0.98</v>
      </c>
    </row>
    <row r="15" spans="1:3" ht="16.5" x14ac:dyDescent="0.25">
      <c r="A15" s="222"/>
      <c r="B15" s="165" t="s">
        <v>37</v>
      </c>
      <c r="C15" s="33">
        <v>0</v>
      </c>
    </row>
    <row r="16" spans="1:3" ht="16.5" x14ac:dyDescent="0.25">
      <c r="A16" s="222"/>
      <c r="B16" s="165" t="s">
        <v>39</v>
      </c>
      <c r="C16" s="33">
        <v>0</v>
      </c>
    </row>
    <row r="17" spans="1:3" ht="16.5" x14ac:dyDescent="0.25">
      <c r="A17" s="222"/>
      <c r="B17" s="165" t="s">
        <v>42</v>
      </c>
      <c r="C17" s="33">
        <v>0.57999999999999996</v>
      </c>
    </row>
    <row r="18" spans="1:3" ht="17.25" thickBot="1" x14ac:dyDescent="0.3">
      <c r="A18" s="223"/>
      <c r="B18" s="166" t="s">
        <v>45</v>
      </c>
      <c r="C18" s="38">
        <v>0.45</v>
      </c>
    </row>
    <row r="19" spans="1:3" ht="33" x14ac:dyDescent="0.25">
      <c r="A19" s="167">
        <v>3</v>
      </c>
      <c r="B19" s="168" t="s">
        <v>48</v>
      </c>
      <c r="C19" s="39">
        <v>1.75</v>
      </c>
    </row>
    <row r="20" spans="1:3" ht="66.75" thickBot="1" x14ac:dyDescent="0.3">
      <c r="A20" s="40"/>
      <c r="B20" s="169" t="s">
        <v>427</v>
      </c>
      <c r="C20" s="40"/>
    </row>
    <row r="21" spans="1:3" ht="17.25" thickBot="1" x14ac:dyDescent="0.3">
      <c r="A21" s="160">
        <v>4</v>
      </c>
      <c r="B21" s="170" t="s">
        <v>52</v>
      </c>
      <c r="C21" s="45">
        <v>1.04</v>
      </c>
    </row>
    <row r="22" spans="1:3" ht="17.25" thickBot="1" x14ac:dyDescent="0.3">
      <c r="A22" s="160">
        <v>5</v>
      </c>
      <c r="B22" s="170" t="s">
        <v>55</v>
      </c>
      <c r="C22" s="45">
        <v>1.27</v>
      </c>
    </row>
    <row r="23" spans="1:3" ht="17.25" thickBot="1" x14ac:dyDescent="0.3">
      <c r="A23" s="160">
        <v>6</v>
      </c>
      <c r="B23" s="170" t="s">
        <v>58</v>
      </c>
      <c r="C23" s="45">
        <v>2.6</v>
      </c>
    </row>
    <row r="24" spans="1:3" ht="17.25" thickBot="1" x14ac:dyDescent="0.3">
      <c r="A24" s="160"/>
      <c r="B24" s="161" t="s">
        <v>62</v>
      </c>
      <c r="C24" s="45">
        <v>10.44</v>
      </c>
    </row>
    <row r="25" spans="1:3" ht="17.25" thickBot="1" x14ac:dyDescent="0.3">
      <c r="A25" s="160">
        <v>7</v>
      </c>
      <c r="B25" s="170" t="s">
        <v>64</v>
      </c>
      <c r="C25" s="45">
        <v>1.65</v>
      </c>
    </row>
    <row r="26" spans="1:3" ht="17.25" thickBot="1" x14ac:dyDescent="0.3">
      <c r="A26" s="160"/>
      <c r="B26" s="161" t="s">
        <v>428</v>
      </c>
      <c r="C26" s="45">
        <v>12.09</v>
      </c>
    </row>
    <row r="27" spans="1:3" ht="50.25" thickBot="1" x14ac:dyDescent="0.3">
      <c r="A27" s="171"/>
      <c r="B27" s="172" t="s">
        <v>429</v>
      </c>
      <c r="C27" s="134" t="s">
        <v>430</v>
      </c>
    </row>
    <row r="28" spans="1:3" ht="16.5" x14ac:dyDescent="0.25">
      <c r="A28" s="17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24" workbookViewId="0">
      <selection activeCell="C12" sqref="C12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7" max="257" width="4.85546875" customWidth="1"/>
    <col min="258" max="258" width="45.28515625" customWidth="1"/>
    <col min="259" max="259" width="41.5703125" customWidth="1"/>
    <col min="513" max="513" width="4.85546875" customWidth="1"/>
    <col min="514" max="514" width="45.28515625" customWidth="1"/>
    <col min="515" max="515" width="41.5703125" customWidth="1"/>
    <col min="769" max="769" width="4.85546875" customWidth="1"/>
    <col min="770" max="770" width="45.28515625" customWidth="1"/>
    <col min="771" max="771" width="41.5703125" customWidth="1"/>
    <col min="1025" max="1025" width="4.85546875" customWidth="1"/>
    <col min="1026" max="1026" width="45.28515625" customWidth="1"/>
    <col min="1027" max="1027" width="41.5703125" customWidth="1"/>
    <col min="1281" max="1281" width="4.85546875" customWidth="1"/>
    <col min="1282" max="1282" width="45.28515625" customWidth="1"/>
    <col min="1283" max="1283" width="41.5703125" customWidth="1"/>
    <col min="1537" max="1537" width="4.85546875" customWidth="1"/>
    <col min="1538" max="1538" width="45.28515625" customWidth="1"/>
    <col min="1539" max="1539" width="41.5703125" customWidth="1"/>
    <col min="1793" max="1793" width="4.85546875" customWidth="1"/>
    <col min="1794" max="1794" width="45.28515625" customWidth="1"/>
    <col min="1795" max="1795" width="41.5703125" customWidth="1"/>
    <col min="2049" max="2049" width="4.85546875" customWidth="1"/>
    <col min="2050" max="2050" width="45.28515625" customWidth="1"/>
    <col min="2051" max="2051" width="41.5703125" customWidth="1"/>
    <col min="2305" max="2305" width="4.85546875" customWidth="1"/>
    <col min="2306" max="2306" width="45.28515625" customWidth="1"/>
    <col min="2307" max="2307" width="41.5703125" customWidth="1"/>
    <col min="2561" max="2561" width="4.85546875" customWidth="1"/>
    <col min="2562" max="2562" width="45.28515625" customWidth="1"/>
    <col min="2563" max="2563" width="41.5703125" customWidth="1"/>
    <col min="2817" max="2817" width="4.85546875" customWidth="1"/>
    <col min="2818" max="2818" width="45.28515625" customWidth="1"/>
    <col min="2819" max="2819" width="41.5703125" customWidth="1"/>
    <col min="3073" max="3073" width="4.85546875" customWidth="1"/>
    <col min="3074" max="3074" width="45.28515625" customWidth="1"/>
    <col min="3075" max="3075" width="41.5703125" customWidth="1"/>
    <col min="3329" max="3329" width="4.85546875" customWidth="1"/>
    <col min="3330" max="3330" width="45.28515625" customWidth="1"/>
    <col min="3331" max="3331" width="41.5703125" customWidth="1"/>
    <col min="3585" max="3585" width="4.85546875" customWidth="1"/>
    <col min="3586" max="3586" width="45.28515625" customWidth="1"/>
    <col min="3587" max="3587" width="41.5703125" customWidth="1"/>
    <col min="3841" max="3841" width="4.85546875" customWidth="1"/>
    <col min="3842" max="3842" width="45.28515625" customWidth="1"/>
    <col min="3843" max="3843" width="41.5703125" customWidth="1"/>
    <col min="4097" max="4097" width="4.85546875" customWidth="1"/>
    <col min="4098" max="4098" width="45.28515625" customWidth="1"/>
    <col min="4099" max="4099" width="41.5703125" customWidth="1"/>
    <col min="4353" max="4353" width="4.85546875" customWidth="1"/>
    <col min="4354" max="4354" width="45.28515625" customWidth="1"/>
    <col min="4355" max="4355" width="41.5703125" customWidth="1"/>
    <col min="4609" max="4609" width="4.85546875" customWidth="1"/>
    <col min="4610" max="4610" width="45.28515625" customWidth="1"/>
    <col min="4611" max="4611" width="41.5703125" customWidth="1"/>
    <col min="4865" max="4865" width="4.85546875" customWidth="1"/>
    <col min="4866" max="4866" width="45.28515625" customWidth="1"/>
    <col min="4867" max="4867" width="41.5703125" customWidth="1"/>
    <col min="5121" max="5121" width="4.85546875" customWidth="1"/>
    <col min="5122" max="5122" width="45.28515625" customWidth="1"/>
    <col min="5123" max="5123" width="41.5703125" customWidth="1"/>
    <col min="5377" max="5377" width="4.85546875" customWidth="1"/>
    <col min="5378" max="5378" width="45.28515625" customWidth="1"/>
    <col min="5379" max="5379" width="41.5703125" customWidth="1"/>
    <col min="5633" max="5633" width="4.85546875" customWidth="1"/>
    <col min="5634" max="5634" width="45.28515625" customWidth="1"/>
    <col min="5635" max="5635" width="41.5703125" customWidth="1"/>
    <col min="5889" max="5889" width="4.85546875" customWidth="1"/>
    <col min="5890" max="5890" width="45.28515625" customWidth="1"/>
    <col min="5891" max="5891" width="41.5703125" customWidth="1"/>
    <col min="6145" max="6145" width="4.85546875" customWidth="1"/>
    <col min="6146" max="6146" width="45.28515625" customWidth="1"/>
    <col min="6147" max="6147" width="41.5703125" customWidth="1"/>
    <col min="6401" max="6401" width="4.85546875" customWidth="1"/>
    <col min="6402" max="6402" width="45.28515625" customWidth="1"/>
    <col min="6403" max="6403" width="41.5703125" customWidth="1"/>
    <col min="6657" max="6657" width="4.85546875" customWidth="1"/>
    <col min="6658" max="6658" width="45.28515625" customWidth="1"/>
    <col min="6659" max="6659" width="41.5703125" customWidth="1"/>
    <col min="6913" max="6913" width="4.85546875" customWidth="1"/>
    <col min="6914" max="6914" width="45.28515625" customWidth="1"/>
    <col min="6915" max="6915" width="41.5703125" customWidth="1"/>
    <col min="7169" max="7169" width="4.85546875" customWidth="1"/>
    <col min="7170" max="7170" width="45.28515625" customWidth="1"/>
    <col min="7171" max="7171" width="41.5703125" customWidth="1"/>
    <col min="7425" max="7425" width="4.85546875" customWidth="1"/>
    <col min="7426" max="7426" width="45.28515625" customWidth="1"/>
    <col min="7427" max="7427" width="41.5703125" customWidth="1"/>
    <col min="7681" max="7681" width="4.85546875" customWidth="1"/>
    <col min="7682" max="7682" width="45.28515625" customWidth="1"/>
    <col min="7683" max="7683" width="41.5703125" customWidth="1"/>
    <col min="7937" max="7937" width="4.85546875" customWidth="1"/>
    <col min="7938" max="7938" width="45.28515625" customWidth="1"/>
    <col min="7939" max="7939" width="41.5703125" customWidth="1"/>
    <col min="8193" max="8193" width="4.85546875" customWidth="1"/>
    <col min="8194" max="8194" width="45.28515625" customWidth="1"/>
    <col min="8195" max="8195" width="41.5703125" customWidth="1"/>
    <col min="8449" max="8449" width="4.85546875" customWidth="1"/>
    <col min="8450" max="8450" width="45.28515625" customWidth="1"/>
    <col min="8451" max="8451" width="41.5703125" customWidth="1"/>
    <col min="8705" max="8705" width="4.85546875" customWidth="1"/>
    <col min="8706" max="8706" width="45.28515625" customWidth="1"/>
    <col min="8707" max="8707" width="41.5703125" customWidth="1"/>
    <col min="8961" max="8961" width="4.85546875" customWidth="1"/>
    <col min="8962" max="8962" width="45.28515625" customWidth="1"/>
    <col min="8963" max="8963" width="41.5703125" customWidth="1"/>
    <col min="9217" max="9217" width="4.85546875" customWidth="1"/>
    <col min="9218" max="9218" width="45.28515625" customWidth="1"/>
    <col min="9219" max="9219" width="41.5703125" customWidth="1"/>
    <col min="9473" max="9473" width="4.85546875" customWidth="1"/>
    <col min="9474" max="9474" width="45.28515625" customWidth="1"/>
    <col min="9475" max="9475" width="41.5703125" customWidth="1"/>
    <col min="9729" max="9729" width="4.85546875" customWidth="1"/>
    <col min="9730" max="9730" width="45.28515625" customWidth="1"/>
    <col min="9731" max="9731" width="41.5703125" customWidth="1"/>
    <col min="9985" max="9985" width="4.85546875" customWidth="1"/>
    <col min="9986" max="9986" width="45.28515625" customWidth="1"/>
    <col min="9987" max="9987" width="41.5703125" customWidth="1"/>
    <col min="10241" max="10241" width="4.85546875" customWidth="1"/>
    <col min="10242" max="10242" width="45.28515625" customWidth="1"/>
    <col min="10243" max="10243" width="41.5703125" customWidth="1"/>
    <col min="10497" max="10497" width="4.85546875" customWidth="1"/>
    <col min="10498" max="10498" width="45.28515625" customWidth="1"/>
    <col min="10499" max="10499" width="41.5703125" customWidth="1"/>
    <col min="10753" max="10753" width="4.85546875" customWidth="1"/>
    <col min="10754" max="10754" width="45.28515625" customWidth="1"/>
    <col min="10755" max="10755" width="41.5703125" customWidth="1"/>
    <col min="11009" max="11009" width="4.85546875" customWidth="1"/>
    <col min="11010" max="11010" width="45.28515625" customWidth="1"/>
    <col min="11011" max="11011" width="41.5703125" customWidth="1"/>
    <col min="11265" max="11265" width="4.85546875" customWidth="1"/>
    <col min="11266" max="11266" width="45.28515625" customWidth="1"/>
    <col min="11267" max="11267" width="41.5703125" customWidth="1"/>
    <col min="11521" max="11521" width="4.85546875" customWidth="1"/>
    <col min="11522" max="11522" width="45.28515625" customWidth="1"/>
    <col min="11523" max="11523" width="41.5703125" customWidth="1"/>
    <col min="11777" max="11777" width="4.85546875" customWidth="1"/>
    <col min="11778" max="11778" width="45.28515625" customWidth="1"/>
    <col min="11779" max="11779" width="41.5703125" customWidth="1"/>
    <col min="12033" max="12033" width="4.85546875" customWidth="1"/>
    <col min="12034" max="12034" width="45.28515625" customWidth="1"/>
    <col min="12035" max="12035" width="41.5703125" customWidth="1"/>
    <col min="12289" max="12289" width="4.85546875" customWidth="1"/>
    <col min="12290" max="12290" width="45.28515625" customWidth="1"/>
    <col min="12291" max="12291" width="41.5703125" customWidth="1"/>
    <col min="12545" max="12545" width="4.85546875" customWidth="1"/>
    <col min="12546" max="12546" width="45.28515625" customWidth="1"/>
    <col min="12547" max="12547" width="41.5703125" customWidth="1"/>
    <col min="12801" max="12801" width="4.85546875" customWidth="1"/>
    <col min="12802" max="12802" width="45.28515625" customWidth="1"/>
    <col min="12803" max="12803" width="41.5703125" customWidth="1"/>
    <col min="13057" max="13057" width="4.85546875" customWidth="1"/>
    <col min="13058" max="13058" width="45.28515625" customWidth="1"/>
    <col min="13059" max="13059" width="41.5703125" customWidth="1"/>
    <col min="13313" max="13313" width="4.85546875" customWidth="1"/>
    <col min="13314" max="13314" width="45.28515625" customWidth="1"/>
    <col min="13315" max="13315" width="41.5703125" customWidth="1"/>
    <col min="13569" max="13569" width="4.85546875" customWidth="1"/>
    <col min="13570" max="13570" width="45.28515625" customWidth="1"/>
    <col min="13571" max="13571" width="41.5703125" customWidth="1"/>
    <col min="13825" max="13825" width="4.85546875" customWidth="1"/>
    <col min="13826" max="13826" width="45.28515625" customWidth="1"/>
    <col min="13827" max="13827" width="41.5703125" customWidth="1"/>
    <col min="14081" max="14081" width="4.85546875" customWidth="1"/>
    <col min="14082" max="14082" width="45.28515625" customWidth="1"/>
    <col min="14083" max="14083" width="41.5703125" customWidth="1"/>
    <col min="14337" max="14337" width="4.85546875" customWidth="1"/>
    <col min="14338" max="14338" width="45.28515625" customWidth="1"/>
    <col min="14339" max="14339" width="41.5703125" customWidth="1"/>
    <col min="14593" max="14593" width="4.85546875" customWidth="1"/>
    <col min="14594" max="14594" width="45.28515625" customWidth="1"/>
    <col min="14595" max="14595" width="41.5703125" customWidth="1"/>
    <col min="14849" max="14849" width="4.85546875" customWidth="1"/>
    <col min="14850" max="14850" width="45.28515625" customWidth="1"/>
    <col min="14851" max="14851" width="41.5703125" customWidth="1"/>
    <col min="15105" max="15105" width="4.85546875" customWidth="1"/>
    <col min="15106" max="15106" width="45.28515625" customWidth="1"/>
    <col min="15107" max="15107" width="41.5703125" customWidth="1"/>
    <col min="15361" max="15361" width="4.85546875" customWidth="1"/>
    <col min="15362" max="15362" width="45.28515625" customWidth="1"/>
    <col min="15363" max="15363" width="41.5703125" customWidth="1"/>
    <col min="15617" max="15617" width="4.85546875" customWidth="1"/>
    <col min="15618" max="15618" width="45.28515625" customWidth="1"/>
    <col min="15619" max="15619" width="41.5703125" customWidth="1"/>
    <col min="15873" max="15873" width="4.85546875" customWidth="1"/>
    <col min="15874" max="15874" width="45.28515625" customWidth="1"/>
    <col min="15875" max="15875" width="41.5703125" customWidth="1"/>
    <col min="16129" max="16129" width="4.85546875" customWidth="1"/>
    <col min="16130" max="16130" width="45.28515625" customWidth="1"/>
    <col min="16131" max="16131" width="41.5703125" customWidth="1"/>
  </cols>
  <sheetData>
    <row r="1" spans="1:3" ht="15.75" x14ac:dyDescent="0.25">
      <c r="C1" s="155" t="s">
        <v>415</v>
      </c>
    </row>
    <row r="2" spans="1:3" ht="15.75" x14ac:dyDescent="0.25">
      <c r="C2" s="155" t="s">
        <v>416</v>
      </c>
    </row>
    <row r="3" spans="1:3" ht="15.75" x14ac:dyDescent="0.25">
      <c r="C3" s="155" t="s">
        <v>417</v>
      </c>
    </row>
    <row r="4" spans="1:3" ht="15.75" x14ac:dyDescent="0.25">
      <c r="C4" s="155" t="s">
        <v>418</v>
      </c>
    </row>
    <row r="5" spans="1:3" ht="15.75" x14ac:dyDescent="0.25">
      <c r="A5" s="155"/>
    </row>
    <row r="6" spans="1:3" ht="18.75" x14ac:dyDescent="0.3">
      <c r="A6" s="219" t="s">
        <v>419</v>
      </c>
      <c r="B6" s="219"/>
      <c r="C6" s="219"/>
    </row>
    <row r="7" spans="1:3" ht="20.25" x14ac:dyDescent="0.3">
      <c r="A7" s="220" t="s">
        <v>435</v>
      </c>
      <c r="B7" s="220"/>
      <c r="C7" s="220"/>
    </row>
    <row r="8" spans="1:3" ht="18.75" x14ac:dyDescent="0.3">
      <c r="A8" s="219" t="s">
        <v>421</v>
      </c>
      <c r="B8" s="219"/>
      <c r="C8" s="219"/>
    </row>
    <row r="9" spans="1:3" ht="19.5" thickBot="1" x14ac:dyDescent="0.35">
      <c r="A9" s="156"/>
    </row>
    <row r="10" spans="1:3" ht="66.75" thickBot="1" x14ac:dyDescent="0.3">
      <c r="A10" s="157"/>
      <c r="B10" s="158" t="s">
        <v>422</v>
      </c>
      <c r="C10" s="159" t="s">
        <v>423</v>
      </c>
    </row>
    <row r="11" spans="1:3" ht="17.25" thickBot="1" x14ac:dyDescent="0.3">
      <c r="A11" s="160"/>
      <c r="B11" s="161"/>
      <c r="C11" s="45" t="s">
        <v>424</v>
      </c>
    </row>
    <row r="12" spans="1:3" ht="50.25" thickBot="1" x14ac:dyDescent="0.3">
      <c r="A12" s="162">
        <v>1</v>
      </c>
      <c r="B12" s="163" t="s">
        <v>24</v>
      </c>
      <c r="C12" s="23">
        <v>0.8</v>
      </c>
    </row>
    <row r="13" spans="1:3" ht="66" x14ac:dyDescent="0.25">
      <c r="A13" s="221">
        <v>2</v>
      </c>
      <c r="B13" s="164" t="s">
        <v>425</v>
      </c>
      <c r="C13" s="29">
        <v>2.83</v>
      </c>
    </row>
    <row r="14" spans="1:3" ht="16.5" x14ac:dyDescent="0.25">
      <c r="A14" s="222"/>
      <c r="B14" s="165" t="s">
        <v>426</v>
      </c>
      <c r="C14" s="33">
        <v>0.9</v>
      </c>
    </row>
    <row r="15" spans="1:3" ht="16.5" x14ac:dyDescent="0.25">
      <c r="A15" s="222"/>
      <c r="B15" s="165" t="s">
        <v>37</v>
      </c>
      <c r="C15" s="33">
        <v>0</v>
      </c>
    </row>
    <row r="16" spans="1:3" ht="16.5" x14ac:dyDescent="0.25">
      <c r="A16" s="222"/>
      <c r="B16" s="165" t="s">
        <v>39</v>
      </c>
      <c r="C16" s="33">
        <v>0.9</v>
      </c>
    </row>
    <row r="17" spans="1:3" ht="16.5" x14ac:dyDescent="0.25">
      <c r="A17" s="222"/>
      <c r="B17" s="165" t="s">
        <v>42</v>
      </c>
      <c r="C17" s="33">
        <v>0.57999999999999996</v>
      </c>
    </row>
    <row r="18" spans="1:3" ht="17.25" thickBot="1" x14ac:dyDescent="0.3">
      <c r="A18" s="223"/>
      <c r="B18" s="166" t="s">
        <v>45</v>
      </c>
      <c r="C18" s="38">
        <v>0.45</v>
      </c>
    </row>
    <row r="19" spans="1:3" ht="33" x14ac:dyDescent="0.25">
      <c r="A19" s="167">
        <v>3</v>
      </c>
      <c r="B19" s="168" t="s">
        <v>48</v>
      </c>
      <c r="C19" s="39">
        <v>1.74</v>
      </c>
    </row>
    <row r="20" spans="1:3" ht="66.75" thickBot="1" x14ac:dyDescent="0.3">
      <c r="A20" s="40"/>
      <c r="B20" s="169" t="s">
        <v>427</v>
      </c>
      <c r="C20" s="40"/>
    </row>
    <row r="21" spans="1:3" ht="17.25" thickBot="1" x14ac:dyDescent="0.3">
      <c r="A21" s="160">
        <v>4</v>
      </c>
      <c r="B21" s="170" t="s">
        <v>52</v>
      </c>
      <c r="C21" s="45">
        <v>1.04</v>
      </c>
    </row>
    <row r="22" spans="1:3" ht="17.25" thickBot="1" x14ac:dyDescent="0.3">
      <c r="A22" s="160">
        <v>5</v>
      </c>
      <c r="B22" s="170" t="s">
        <v>55</v>
      </c>
      <c r="C22" s="45">
        <v>1.27</v>
      </c>
    </row>
    <row r="23" spans="1:3" ht="17.25" thickBot="1" x14ac:dyDescent="0.3">
      <c r="A23" s="160">
        <v>6</v>
      </c>
      <c r="B23" s="170" t="s">
        <v>58</v>
      </c>
      <c r="C23" s="45">
        <v>2.5</v>
      </c>
    </row>
    <row r="24" spans="1:3" ht="17.25" thickBot="1" x14ac:dyDescent="0.3">
      <c r="A24" s="160"/>
      <c r="B24" s="161" t="s">
        <v>62</v>
      </c>
      <c r="C24" s="45">
        <v>10.18</v>
      </c>
    </row>
    <row r="25" spans="1:3" ht="17.25" thickBot="1" x14ac:dyDescent="0.3">
      <c r="A25" s="160">
        <v>7</v>
      </c>
      <c r="B25" s="170" t="s">
        <v>64</v>
      </c>
      <c r="C25" s="45">
        <v>1.65</v>
      </c>
    </row>
    <row r="26" spans="1:3" ht="17.25" thickBot="1" x14ac:dyDescent="0.3">
      <c r="A26" s="160"/>
      <c r="B26" s="161" t="s">
        <v>428</v>
      </c>
      <c r="C26" s="45">
        <v>11.83</v>
      </c>
    </row>
    <row r="27" spans="1:3" ht="50.25" thickBot="1" x14ac:dyDescent="0.3">
      <c r="A27" s="171"/>
      <c r="B27" s="172" t="s">
        <v>429</v>
      </c>
      <c r="C27" s="134" t="s">
        <v>430</v>
      </c>
    </row>
    <row r="28" spans="1:3" ht="16.5" x14ac:dyDescent="0.25">
      <c r="A28" s="173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4" workbookViewId="0">
      <selection activeCell="O13" sqref="O13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4.8554687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8554687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8554687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8554687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8554687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8554687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8554687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8554687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8554687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8554687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8554687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8554687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8554687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8554687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8554687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8554687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8554687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8554687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8554687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8554687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8554687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8554687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8554687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8554687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8554687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8554687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8554687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8554687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8554687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8554687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8554687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8554687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8554687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8554687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8554687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8554687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8554687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8554687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8554687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8554687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8554687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8554687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8554687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8554687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8554687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8554687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8554687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8554687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8554687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8554687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8554687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8554687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8554687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8554687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8554687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8554687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8554687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8554687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8554687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8554687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8554687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8554687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8554687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8554687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127</v>
      </c>
      <c r="E7" s="209"/>
    </row>
    <row r="8" spans="2:13" ht="15.75" x14ac:dyDescent="0.25">
      <c r="C8" s="5" t="s">
        <v>5</v>
      </c>
      <c r="D8" s="6" t="s">
        <v>6</v>
      </c>
      <c r="E8" s="4">
        <v>782.8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 s="87">
        <v>9957.2159999999985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119486.59199999998</v>
      </c>
      <c r="I10" s="211" t="s">
        <v>11</v>
      </c>
      <c r="J10" s="211"/>
      <c r="K10" s="11">
        <v>1714.8599999999988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117771.73199999997</v>
      </c>
      <c r="I11" s="12" t="s">
        <v>13</v>
      </c>
      <c r="J11" s="12"/>
      <c r="K11" s="2">
        <v>1937.2999999999993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22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22262.831999999999</v>
      </c>
      <c r="F14" s="23">
        <v>2.37</v>
      </c>
      <c r="I14" s="24" t="s">
        <v>128</v>
      </c>
      <c r="J14" s="77">
        <v>42426</v>
      </c>
      <c r="K14" s="88" t="s">
        <v>129</v>
      </c>
      <c r="L14" s="89" t="s">
        <v>36</v>
      </c>
      <c r="M14" s="78"/>
    </row>
    <row r="15" spans="2:13" ht="34.5" customHeight="1" thickBot="1" x14ac:dyDescent="0.3">
      <c r="B15" s="199"/>
      <c r="C15" s="204" t="s">
        <v>130</v>
      </c>
      <c r="D15" s="205"/>
      <c r="E15" s="203"/>
      <c r="F15" s="27"/>
      <c r="I15" s="24">
        <v>437</v>
      </c>
      <c r="J15" s="77">
        <v>42458</v>
      </c>
      <c r="K15" s="24" t="s">
        <v>131</v>
      </c>
      <c r="L15" s="24">
        <v>15</v>
      </c>
      <c r="M15" s="78"/>
    </row>
    <row r="16" spans="2:13" ht="16.5" x14ac:dyDescent="0.25">
      <c r="B16" s="198" t="s">
        <v>28</v>
      </c>
      <c r="C16" s="200" t="s">
        <v>29</v>
      </c>
      <c r="D16" s="206"/>
      <c r="E16" s="28">
        <v>32971.536</v>
      </c>
      <c r="F16" s="29">
        <f>F17+F18+F19+F20+F21</f>
        <v>3.5100000000000002</v>
      </c>
      <c r="I16" s="24">
        <v>443</v>
      </c>
      <c r="J16" s="77">
        <v>42460</v>
      </c>
      <c r="K16" s="26" t="s">
        <v>132</v>
      </c>
      <c r="L16" s="24">
        <v>3</v>
      </c>
      <c r="M16" s="78"/>
    </row>
    <row r="17" spans="2:13" ht="45" x14ac:dyDescent="0.25">
      <c r="B17" s="189"/>
      <c r="C17" s="30" t="s">
        <v>33</v>
      </c>
      <c r="D17" s="31" t="s">
        <v>34</v>
      </c>
      <c r="E17" s="32">
        <v>11272.319999999998</v>
      </c>
      <c r="F17" s="33">
        <v>1.2</v>
      </c>
      <c r="I17" s="24">
        <v>456</v>
      </c>
      <c r="J17" s="77">
        <v>42464</v>
      </c>
      <c r="K17" s="26" t="s">
        <v>133</v>
      </c>
      <c r="L17" s="24">
        <v>13</v>
      </c>
      <c r="M17" s="78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>
        <v>600</v>
      </c>
      <c r="J18" s="77">
        <v>42521</v>
      </c>
      <c r="K18" s="26" t="s">
        <v>134</v>
      </c>
      <c r="L18" s="24"/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12023.807999999999</v>
      </c>
      <c r="F19" s="33">
        <v>1.28</v>
      </c>
      <c r="I19" s="24">
        <v>714</v>
      </c>
      <c r="J19" s="77">
        <v>42552</v>
      </c>
      <c r="K19" s="24" t="s">
        <v>135</v>
      </c>
      <c r="L19" s="24">
        <v>13</v>
      </c>
      <c r="M19" s="78"/>
    </row>
    <row r="20" spans="2:13" ht="45" x14ac:dyDescent="0.25">
      <c r="B20" s="189"/>
      <c r="C20" s="30" t="s">
        <v>42</v>
      </c>
      <c r="D20" s="34" t="s">
        <v>43</v>
      </c>
      <c r="E20" s="32">
        <v>5448.2879999999986</v>
      </c>
      <c r="F20" s="33">
        <v>0.57999999999999996</v>
      </c>
      <c r="I20" s="24">
        <v>892</v>
      </c>
      <c r="J20" s="77">
        <v>42599</v>
      </c>
      <c r="K20" s="24" t="s">
        <v>136</v>
      </c>
      <c r="L20" s="24">
        <v>1</v>
      </c>
      <c r="M20" s="50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4227.12</v>
      </c>
      <c r="F21" s="38">
        <v>0.45</v>
      </c>
      <c r="I21" s="24">
        <v>956</v>
      </c>
      <c r="J21" s="77">
        <v>42606</v>
      </c>
      <c r="K21" s="24" t="s">
        <v>137</v>
      </c>
      <c r="L21" s="24">
        <v>2</v>
      </c>
      <c r="M21" s="50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17378.16</v>
      </c>
      <c r="F22" s="39">
        <v>1.85</v>
      </c>
      <c r="I22" s="24"/>
      <c r="J22" s="24"/>
      <c r="K22" s="24" t="s">
        <v>44</v>
      </c>
      <c r="L22" s="24"/>
      <c r="M22" s="50"/>
    </row>
    <row r="23" spans="2:13" ht="17.25" thickBot="1" x14ac:dyDescent="0.3">
      <c r="B23" s="189"/>
      <c r="C23" s="191"/>
      <c r="D23" s="193"/>
      <c r="E23" s="195"/>
      <c r="F23" s="40"/>
      <c r="I23" s="24"/>
      <c r="J23" s="24"/>
      <c r="K23" s="24" t="s">
        <v>57</v>
      </c>
      <c r="L23" s="24"/>
      <c r="M23" s="50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9769.3439999999991</v>
      </c>
      <c r="F24" s="45">
        <v>1.04</v>
      </c>
      <c r="I24" s="50"/>
      <c r="J24" s="50"/>
      <c r="K24" s="50" t="s">
        <v>66</v>
      </c>
      <c r="L24" s="50"/>
      <c r="M24" s="50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11929.871999999998</v>
      </c>
      <c r="F25" s="45">
        <v>1.27</v>
      </c>
      <c r="I25" s="50">
        <v>1439</v>
      </c>
      <c r="J25" s="79">
        <v>42690</v>
      </c>
      <c r="K25" s="50" t="s">
        <v>123</v>
      </c>
      <c r="L25" s="50">
        <v>13</v>
      </c>
      <c r="M25" s="50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25174.847999999998</v>
      </c>
      <c r="F26" s="45">
        <v>2.68</v>
      </c>
      <c r="I26" s="65"/>
      <c r="J26" s="65"/>
      <c r="K26" s="50" t="s">
        <v>71</v>
      </c>
      <c r="L26" s="65"/>
      <c r="M26" s="65"/>
    </row>
    <row r="27" spans="2:13" ht="17.25" thickBot="1" x14ac:dyDescent="0.3">
      <c r="B27" s="46"/>
      <c r="C27" s="52" t="s">
        <v>62</v>
      </c>
      <c r="D27" s="53"/>
      <c r="E27" s="49">
        <v>119486.592</v>
      </c>
      <c r="F27" s="45">
        <f>F14+F16+F22+F24+F25+F26</f>
        <v>12.719999999999999</v>
      </c>
      <c r="I27" s="55" t="s">
        <v>138</v>
      </c>
      <c r="J27" s="90">
        <v>42713</v>
      </c>
      <c r="K27" s="55" t="s">
        <v>115</v>
      </c>
      <c r="L27" s="55">
        <v>13</v>
      </c>
      <c r="M27" s="55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15499.439999999999</v>
      </c>
      <c r="F28" s="45">
        <v>1.65</v>
      </c>
      <c r="I28" s="65"/>
      <c r="J28" s="82"/>
      <c r="K28" s="67" t="s">
        <v>139</v>
      </c>
      <c r="L28" s="65"/>
      <c r="M28" s="65"/>
    </row>
    <row r="29" spans="2:13" ht="17.25" thickBot="1" x14ac:dyDescent="0.3">
      <c r="B29" s="57"/>
      <c r="C29" s="58" t="s">
        <v>67</v>
      </c>
      <c r="D29" s="59"/>
      <c r="E29" s="60">
        <v>134986.03200000001</v>
      </c>
      <c r="F29" s="45">
        <f>F28+F27</f>
        <v>14.37</v>
      </c>
      <c r="I29" s="50"/>
      <c r="J29" s="79">
        <v>42701</v>
      </c>
      <c r="K29" s="50" t="s">
        <v>76</v>
      </c>
      <c r="L29" s="50" t="s">
        <v>77</v>
      </c>
      <c r="M29" s="50"/>
    </row>
    <row r="30" spans="2:13" x14ac:dyDescent="0.25">
      <c r="I30" s="55"/>
      <c r="J30" s="61"/>
      <c r="K30" s="68" t="s">
        <v>78</v>
      </c>
      <c r="L30" s="55" t="s">
        <v>79</v>
      </c>
      <c r="M30" s="65"/>
    </row>
    <row r="31" spans="2:13" ht="25.5" x14ac:dyDescent="0.25">
      <c r="B31" s="196" t="s">
        <v>70</v>
      </c>
      <c r="C31" s="196"/>
      <c r="D31" s="196"/>
      <c r="E31" s="62"/>
      <c r="F31" s="63"/>
      <c r="I31" s="65"/>
      <c r="J31" s="66"/>
      <c r="K31" s="69" t="s">
        <v>80</v>
      </c>
      <c r="L31" s="70" t="s">
        <v>81</v>
      </c>
      <c r="M31" s="65"/>
    </row>
    <row r="32" spans="2:13" ht="60.75" x14ac:dyDescent="0.3">
      <c r="B32" s="197" t="s">
        <v>72</v>
      </c>
      <c r="C32" s="197"/>
      <c r="D32" s="197"/>
      <c r="E32" s="64">
        <v>1937.2999999999993</v>
      </c>
      <c r="I32" s="65"/>
      <c r="J32" s="66"/>
      <c r="K32" s="71" t="s">
        <v>82</v>
      </c>
      <c r="L32" s="70" t="s">
        <v>83</v>
      </c>
      <c r="M32" s="65"/>
    </row>
    <row r="33" spans="4:13" ht="60.75" x14ac:dyDescent="0.25">
      <c r="D33" s="188" t="s">
        <v>75</v>
      </c>
      <c r="E33" s="188"/>
      <c r="I33" s="65"/>
      <c r="J33" s="66" t="s">
        <v>84</v>
      </c>
      <c r="K33" s="72" t="s">
        <v>85</v>
      </c>
      <c r="L33" s="73" t="s">
        <v>86</v>
      </c>
      <c r="M33" s="65"/>
    </row>
    <row r="34" spans="4:13" ht="45" x14ac:dyDescent="0.25">
      <c r="I34" s="65"/>
      <c r="J34" s="66" t="s">
        <v>87</v>
      </c>
      <c r="K34" s="74" t="s">
        <v>88</v>
      </c>
      <c r="L34" s="73" t="s">
        <v>86</v>
      </c>
      <c r="M34" s="65"/>
    </row>
    <row r="35" spans="4:13" ht="60.75" x14ac:dyDescent="0.25">
      <c r="I35" s="65"/>
      <c r="J35" s="66"/>
      <c r="K35" s="72" t="s">
        <v>89</v>
      </c>
      <c r="L35" s="73" t="s">
        <v>86</v>
      </c>
      <c r="M35" s="65"/>
    </row>
    <row r="36" spans="4:13" ht="15.75" x14ac:dyDescent="0.25">
      <c r="I36" s="65"/>
      <c r="J36" s="66"/>
      <c r="K36" s="72" t="s">
        <v>90</v>
      </c>
      <c r="L36" s="75" t="s">
        <v>91</v>
      </c>
      <c r="M36" s="65"/>
    </row>
    <row r="37" spans="4:13" ht="25.5" x14ac:dyDescent="0.25">
      <c r="I37" s="65"/>
      <c r="J37" s="66"/>
      <c r="K37" s="71" t="s">
        <v>92</v>
      </c>
      <c r="L37" s="70" t="s">
        <v>93</v>
      </c>
      <c r="M37" s="73"/>
    </row>
    <row r="38" spans="4:13" ht="38.25" x14ac:dyDescent="0.25">
      <c r="I38" s="65"/>
      <c r="J38" s="66"/>
      <c r="K38" s="72" t="s">
        <v>94</v>
      </c>
      <c r="L38" s="73" t="s">
        <v>95</v>
      </c>
      <c r="M38" s="75"/>
    </row>
    <row r="39" spans="4:13" ht="38.25" x14ac:dyDescent="0.25">
      <c r="I39" s="65"/>
      <c r="J39" s="66"/>
      <c r="K39" s="72" t="s">
        <v>96</v>
      </c>
      <c r="L39" s="73" t="s">
        <v>95</v>
      </c>
      <c r="M39" s="65"/>
    </row>
    <row r="40" spans="4:13" ht="25.5" x14ac:dyDescent="0.25">
      <c r="I40" s="65"/>
      <c r="J40" s="66"/>
      <c r="K40" s="71" t="s">
        <v>97</v>
      </c>
      <c r="L40" s="70" t="s">
        <v>98</v>
      </c>
      <c r="M40" s="65"/>
    </row>
    <row r="41" spans="4:13" ht="38.25" x14ac:dyDescent="0.25">
      <c r="I41" s="65"/>
      <c r="J41" s="66"/>
      <c r="K41" s="71" t="s">
        <v>99</v>
      </c>
      <c r="L41" s="70" t="s">
        <v>100</v>
      </c>
      <c r="M41" s="65"/>
    </row>
    <row r="42" spans="4:13" ht="31.5" x14ac:dyDescent="0.25">
      <c r="I42" s="65"/>
      <c r="J42" s="66">
        <v>42591</v>
      </c>
      <c r="K42" s="71" t="s">
        <v>101</v>
      </c>
      <c r="L42" s="70" t="s">
        <v>102</v>
      </c>
      <c r="M42" s="65"/>
    </row>
    <row r="43" spans="4:13" ht="41.25" x14ac:dyDescent="0.25">
      <c r="I43" s="65"/>
      <c r="J43" s="66"/>
      <c r="K43" s="71" t="s">
        <v>103</v>
      </c>
      <c r="L43" s="70" t="s">
        <v>104</v>
      </c>
      <c r="M43" s="65"/>
    </row>
    <row r="44" spans="4:13" ht="79.5" x14ac:dyDescent="0.25">
      <c r="I44" s="65"/>
      <c r="J44" s="66"/>
      <c r="K44" s="76" t="s">
        <v>105</v>
      </c>
      <c r="L44" s="73" t="s">
        <v>106</v>
      </c>
      <c r="M44" s="65"/>
    </row>
    <row r="45" spans="4:13" ht="15.75" x14ac:dyDescent="0.25">
      <c r="I45" s="65"/>
      <c r="J45" s="31"/>
      <c r="K45" s="71" t="s">
        <v>107</v>
      </c>
      <c r="L45" s="70" t="s">
        <v>108</v>
      </c>
      <c r="M45" s="65"/>
    </row>
    <row r="46" spans="4:13" x14ac:dyDescent="0.25">
      <c r="I46" s="65"/>
      <c r="J46" s="31"/>
      <c r="K46" s="65"/>
      <c r="L46" s="65"/>
      <c r="M46" s="65"/>
    </row>
    <row r="47" spans="4:13" x14ac:dyDescent="0.25">
      <c r="I47" s="65"/>
      <c r="J47" s="31"/>
      <c r="K47" s="65"/>
      <c r="L47" s="65"/>
      <c r="M47" s="65"/>
    </row>
    <row r="48" spans="4:13" x14ac:dyDescent="0.25">
      <c r="J48" s="85"/>
      <c r="K48" s="86"/>
    </row>
    <row r="49" spans="10:11" x14ac:dyDescent="0.25">
      <c r="J49" s="85"/>
      <c r="K49" s="86"/>
    </row>
    <row r="50" spans="10:11" x14ac:dyDescent="0.25">
      <c r="J50" s="85"/>
      <c r="K50" s="86"/>
    </row>
    <row r="51" spans="10:11" x14ac:dyDescent="0.25">
      <c r="J51" s="85"/>
      <c r="K51" s="86"/>
    </row>
    <row r="52" spans="10:11" x14ac:dyDescent="0.25">
      <c r="J52" s="85"/>
      <c r="K52" s="86"/>
    </row>
    <row r="53" spans="10:11" x14ac:dyDescent="0.25">
      <c r="J53" s="85"/>
      <c r="K53" s="86"/>
    </row>
    <row r="54" spans="10:11" x14ac:dyDescent="0.25">
      <c r="J54" s="85"/>
      <c r="K54" s="86"/>
    </row>
    <row r="55" spans="10:11" x14ac:dyDescent="0.25">
      <c r="J55" s="85"/>
      <c r="K55" s="86"/>
    </row>
    <row r="56" spans="10:11" x14ac:dyDescent="0.25">
      <c r="J56" s="85"/>
      <c r="K56" s="86"/>
    </row>
    <row r="57" spans="10:11" x14ac:dyDescent="0.25">
      <c r="J57" s="85"/>
      <c r="K57" s="86"/>
    </row>
    <row r="58" spans="10:11" x14ac:dyDescent="0.25">
      <c r="J58" s="85"/>
      <c r="K58" s="86"/>
    </row>
    <row r="59" spans="10:11" x14ac:dyDescent="0.25">
      <c r="J59" s="85"/>
      <c r="K59" s="86"/>
    </row>
    <row r="60" spans="10:11" x14ac:dyDescent="0.25">
      <c r="J60" s="85"/>
      <c r="K60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2.7109375" customWidth="1"/>
    <col min="3" max="3" width="39" customWidth="1"/>
    <col min="4" max="4" width="60.7109375" customWidth="1"/>
    <col min="5" max="5" width="19.7109375" customWidth="1"/>
    <col min="7" max="8" width="5.2851562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285156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285156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285156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285156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285156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285156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285156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285156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285156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285156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285156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285156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285156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285156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285156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285156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285156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285156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285156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285156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285156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285156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285156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285156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285156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285156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285156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285156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285156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285156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285156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285156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285156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285156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285156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285156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285156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285156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285156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285156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285156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285156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285156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285156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285156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285156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285156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285156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285156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285156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285156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285156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285156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285156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285156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285156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285156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285156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285156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285156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285156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285156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285156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140</v>
      </c>
      <c r="E7" s="209"/>
    </row>
    <row r="8" spans="2:13" ht="15.75" x14ac:dyDescent="0.25">
      <c r="C8" s="5" t="s">
        <v>5</v>
      </c>
      <c r="D8" s="6" t="s">
        <v>6</v>
      </c>
      <c r="E8" s="4">
        <v>492.1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 s="87">
        <v>6259.5119999999997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75114.144</v>
      </c>
      <c r="I10" s="211" t="s">
        <v>11</v>
      </c>
      <c r="J10" s="211"/>
      <c r="K10" s="11">
        <v>7699.44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67414.703999999998</v>
      </c>
      <c r="I11" s="12" t="s">
        <v>13</v>
      </c>
      <c r="J11" s="12"/>
      <c r="K11" s="2">
        <v>8273.64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21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13995.324000000002</v>
      </c>
      <c r="F14" s="23">
        <v>2.37</v>
      </c>
      <c r="I14" s="24" t="s">
        <v>141</v>
      </c>
      <c r="J14" s="77">
        <v>42398</v>
      </c>
      <c r="K14" s="26" t="s">
        <v>142</v>
      </c>
      <c r="L14" s="24">
        <v>3</v>
      </c>
      <c r="M14" s="24"/>
    </row>
    <row r="15" spans="2:13" ht="17.25" thickBot="1" x14ac:dyDescent="0.3">
      <c r="B15" s="199"/>
      <c r="C15" s="213" t="s">
        <v>143</v>
      </c>
      <c r="D15" s="214"/>
      <c r="E15" s="203"/>
      <c r="F15" s="27"/>
      <c r="I15" s="24" t="s">
        <v>144</v>
      </c>
      <c r="J15" s="77">
        <v>42425</v>
      </c>
      <c r="K15" s="26" t="s">
        <v>145</v>
      </c>
      <c r="L15" s="24" t="s">
        <v>32</v>
      </c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20727.252</v>
      </c>
      <c r="F16" s="29">
        <f>F17+F18+F19+F20+F21</f>
        <v>3.5100000000000002</v>
      </c>
      <c r="I16" s="24">
        <v>374</v>
      </c>
      <c r="J16" s="77">
        <v>42439</v>
      </c>
      <c r="K16" s="26" t="s">
        <v>146</v>
      </c>
      <c r="L16" s="24">
        <v>7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7086.2400000000007</v>
      </c>
      <c r="F17" s="33">
        <v>1.2</v>
      </c>
      <c r="I17" s="24">
        <v>398</v>
      </c>
      <c r="J17" s="77">
        <v>42447</v>
      </c>
      <c r="K17" s="26" t="s">
        <v>147</v>
      </c>
      <c r="L17" s="24">
        <v>6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>
        <v>444</v>
      </c>
      <c r="J18" s="77">
        <v>42460</v>
      </c>
      <c r="K18" s="26" t="s">
        <v>148</v>
      </c>
      <c r="L18" s="24">
        <v>3</v>
      </c>
      <c r="M18" s="24"/>
    </row>
    <row r="19" spans="2:13" ht="57" customHeight="1" x14ac:dyDescent="0.25">
      <c r="B19" s="189"/>
      <c r="C19" s="30" t="s">
        <v>39</v>
      </c>
      <c r="D19" s="34" t="s">
        <v>40</v>
      </c>
      <c r="E19" s="32">
        <v>7558.6560000000009</v>
      </c>
      <c r="F19" s="33">
        <v>1.28</v>
      </c>
      <c r="I19" s="24">
        <v>473</v>
      </c>
      <c r="J19" s="77">
        <v>42468</v>
      </c>
      <c r="K19" s="26" t="s">
        <v>149</v>
      </c>
      <c r="L19" s="24">
        <v>2</v>
      </c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3425.0160000000001</v>
      </c>
      <c r="F20" s="33">
        <v>0.57999999999999996</v>
      </c>
      <c r="I20" s="24">
        <v>806</v>
      </c>
      <c r="J20" s="77">
        <v>42579</v>
      </c>
      <c r="K20" s="24" t="s">
        <v>150</v>
      </c>
      <c r="L20" s="24">
        <v>1</v>
      </c>
      <c r="M20" s="24"/>
    </row>
    <row r="21" spans="2:13" ht="19.5" customHeight="1" thickBot="1" x14ac:dyDescent="0.3">
      <c r="B21" s="199"/>
      <c r="C21" s="36" t="s">
        <v>45</v>
      </c>
      <c r="D21" s="37" t="s">
        <v>46</v>
      </c>
      <c r="E21" s="32">
        <v>2657.3400000000006</v>
      </c>
      <c r="F21" s="38">
        <v>0.45</v>
      </c>
      <c r="I21" s="24" t="s">
        <v>151</v>
      </c>
      <c r="J21" s="77">
        <v>42592</v>
      </c>
      <c r="K21" s="24" t="s">
        <v>152</v>
      </c>
      <c r="L21" s="24">
        <v>7</v>
      </c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10924.620000000003</v>
      </c>
      <c r="F22" s="39">
        <v>1.85</v>
      </c>
      <c r="I22" s="24">
        <v>979</v>
      </c>
      <c r="J22" s="77">
        <v>42611</v>
      </c>
      <c r="K22" s="24" t="s">
        <v>153</v>
      </c>
      <c r="L22" s="24">
        <v>5</v>
      </c>
      <c r="M22" s="24"/>
    </row>
    <row r="23" spans="2:13" ht="17.25" thickBot="1" x14ac:dyDescent="0.3">
      <c r="B23" s="189"/>
      <c r="C23" s="191"/>
      <c r="D23" s="193"/>
      <c r="E23" s="195"/>
      <c r="F23" s="40"/>
      <c r="I23" s="24"/>
      <c r="J23" s="24"/>
      <c r="K23" s="24" t="s">
        <v>44</v>
      </c>
      <c r="L23" s="24"/>
      <c r="M23" s="24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6141.4080000000013</v>
      </c>
      <c r="F24" s="45">
        <v>1.04</v>
      </c>
      <c r="I24" s="24">
        <v>1105</v>
      </c>
      <c r="J24" s="77">
        <v>42636</v>
      </c>
      <c r="K24" s="24" t="s">
        <v>154</v>
      </c>
      <c r="L24" s="24">
        <v>7</v>
      </c>
      <c r="M24" s="24">
        <v>1000</v>
      </c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7499.6040000000012</v>
      </c>
      <c r="F25" s="45">
        <v>1.27</v>
      </c>
      <c r="I25" s="24"/>
      <c r="J25" s="24"/>
      <c r="K25" s="24" t="s">
        <v>57</v>
      </c>
      <c r="L25" s="24"/>
      <c r="M25" s="24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15825.936000000003</v>
      </c>
      <c r="F26" s="45">
        <v>2.68</v>
      </c>
      <c r="I26" s="24"/>
      <c r="J26" s="24"/>
      <c r="K26" s="24" t="s">
        <v>66</v>
      </c>
      <c r="L26" s="24"/>
      <c r="M26" s="24"/>
    </row>
    <row r="27" spans="2:13" ht="17.25" thickBot="1" x14ac:dyDescent="0.3">
      <c r="B27" s="46"/>
      <c r="C27" s="52" t="s">
        <v>62</v>
      </c>
      <c r="D27" s="53"/>
      <c r="E27" s="49">
        <v>75114.144000000015</v>
      </c>
      <c r="F27" s="45">
        <f>F14+F16+F22+F24+F25+F26</f>
        <v>12.719999999999999</v>
      </c>
      <c r="I27" s="24">
        <v>1411</v>
      </c>
      <c r="J27" s="77">
        <v>42654</v>
      </c>
      <c r="K27" s="26" t="s">
        <v>155</v>
      </c>
      <c r="L27" s="24">
        <v>3</v>
      </c>
      <c r="M27" s="24">
        <v>600</v>
      </c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9743.58</v>
      </c>
      <c r="F28" s="45">
        <v>1.65</v>
      </c>
      <c r="I28" s="55"/>
      <c r="J28" s="55"/>
      <c r="K28" s="55" t="s">
        <v>71</v>
      </c>
      <c r="L28" s="55"/>
      <c r="M28" s="55"/>
    </row>
    <row r="29" spans="2:13" ht="17.25" thickBot="1" x14ac:dyDescent="0.3">
      <c r="B29" s="57"/>
      <c r="C29" s="58" t="s">
        <v>67</v>
      </c>
      <c r="D29" s="59"/>
      <c r="E29" s="60">
        <v>84857.724000000017</v>
      </c>
      <c r="F29" s="45">
        <f>F28+F27</f>
        <v>14.37</v>
      </c>
      <c r="I29" s="55" t="s">
        <v>156</v>
      </c>
      <c r="J29" s="90">
        <v>42734</v>
      </c>
      <c r="K29" s="67" t="s">
        <v>111</v>
      </c>
      <c r="L29" s="55">
        <v>3</v>
      </c>
      <c r="M29" s="55"/>
    </row>
    <row r="30" spans="2:13" x14ac:dyDescent="0.25">
      <c r="I30" s="65"/>
      <c r="J30" s="82"/>
      <c r="K30" s="67" t="s">
        <v>74</v>
      </c>
      <c r="L30" s="65"/>
      <c r="M30" s="65"/>
    </row>
    <row r="31" spans="2:13" x14ac:dyDescent="0.25">
      <c r="B31" s="196" t="s">
        <v>70</v>
      </c>
      <c r="C31" s="196"/>
      <c r="D31" s="196"/>
      <c r="E31" s="62">
        <v>12</v>
      </c>
      <c r="F31" s="63"/>
      <c r="I31" s="50"/>
      <c r="J31" s="79">
        <v>42701</v>
      </c>
      <c r="K31" s="50" t="s">
        <v>76</v>
      </c>
      <c r="L31" s="50" t="s">
        <v>77</v>
      </c>
      <c r="M31" s="50"/>
    </row>
    <row r="32" spans="2:13" ht="18.75" x14ac:dyDescent="0.3">
      <c r="B32" s="197" t="s">
        <v>72</v>
      </c>
      <c r="C32" s="197"/>
      <c r="D32" s="197"/>
      <c r="E32" s="64">
        <v>8273.64</v>
      </c>
      <c r="I32" s="55"/>
      <c r="J32" s="61"/>
      <c r="K32" s="68" t="s">
        <v>78</v>
      </c>
      <c r="L32" s="55" t="s">
        <v>79</v>
      </c>
      <c r="M32" s="65"/>
    </row>
    <row r="33" spans="4:13" ht="25.5" x14ac:dyDescent="0.25">
      <c r="D33" s="188" t="s">
        <v>75</v>
      </c>
      <c r="E33" s="188"/>
      <c r="I33" s="65"/>
      <c r="J33" s="66"/>
      <c r="K33" s="69" t="s">
        <v>80</v>
      </c>
      <c r="L33" s="70" t="s">
        <v>81</v>
      </c>
      <c r="M33" s="65"/>
    </row>
    <row r="34" spans="4:13" ht="60.75" x14ac:dyDescent="0.25">
      <c r="I34" s="65"/>
      <c r="J34" s="66"/>
      <c r="K34" s="71" t="s">
        <v>82</v>
      </c>
      <c r="L34" s="70" t="s">
        <v>83</v>
      </c>
      <c r="M34" s="65"/>
    </row>
    <row r="35" spans="4:13" ht="60.75" x14ac:dyDescent="0.25">
      <c r="I35" s="65"/>
      <c r="J35" s="66" t="s">
        <v>84</v>
      </c>
      <c r="K35" s="72" t="s">
        <v>85</v>
      </c>
      <c r="L35" s="73" t="s">
        <v>86</v>
      </c>
      <c r="M35" s="65"/>
    </row>
    <row r="36" spans="4:13" ht="45" x14ac:dyDescent="0.25">
      <c r="I36" s="65"/>
      <c r="J36" s="66" t="s">
        <v>87</v>
      </c>
      <c r="K36" s="74" t="s">
        <v>88</v>
      </c>
      <c r="L36" s="73" t="s">
        <v>86</v>
      </c>
      <c r="M36" s="65"/>
    </row>
    <row r="37" spans="4:13" ht="60.75" x14ac:dyDescent="0.25">
      <c r="I37" s="65"/>
      <c r="J37" s="66"/>
      <c r="K37" s="72" t="s">
        <v>89</v>
      </c>
      <c r="L37" s="73" t="s">
        <v>86</v>
      </c>
      <c r="M37" s="65"/>
    </row>
    <row r="38" spans="4:13" ht="15.75" x14ac:dyDescent="0.25">
      <c r="I38" s="65"/>
      <c r="J38" s="66"/>
      <c r="K38" s="72" t="s">
        <v>90</v>
      </c>
      <c r="L38" s="75" t="s">
        <v>91</v>
      </c>
      <c r="M38" s="65"/>
    </row>
    <row r="39" spans="4:13" ht="25.5" x14ac:dyDescent="0.25">
      <c r="I39" s="65"/>
      <c r="J39" s="66"/>
      <c r="K39" s="71" t="s">
        <v>92</v>
      </c>
      <c r="L39" s="70" t="s">
        <v>93</v>
      </c>
      <c r="M39" s="73"/>
    </row>
    <row r="40" spans="4:13" ht="38.25" x14ac:dyDescent="0.25">
      <c r="I40" s="65"/>
      <c r="J40" s="66"/>
      <c r="K40" s="72" t="s">
        <v>94</v>
      </c>
      <c r="L40" s="73" t="s">
        <v>95</v>
      </c>
      <c r="M40" s="75"/>
    </row>
    <row r="41" spans="4:13" ht="38.25" x14ac:dyDescent="0.25">
      <c r="I41" s="65"/>
      <c r="J41" s="66"/>
      <c r="K41" s="72" t="s">
        <v>96</v>
      </c>
      <c r="L41" s="73" t="s">
        <v>95</v>
      </c>
      <c r="M41" s="65"/>
    </row>
    <row r="42" spans="4:13" ht="25.5" x14ac:dyDescent="0.25">
      <c r="I42" s="65"/>
      <c r="J42" s="66"/>
      <c r="K42" s="71" t="s">
        <v>97</v>
      </c>
      <c r="L42" s="70" t="s">
        <v>98</v>
      </c>
      <c r="M42" s="65"/>
    </row>
    <row r="43" spans="4:13" ht="38.25" x14ac:dyDescent="0.25">
      <c r="I43" s="65"/>
      <c r="J43" s="66"/>
      <c r="K43" s="71" t="s">
        <v>99</v>
      </c>
      <c r="L43" s="70" t="s">
        <v>100</v>
      </c>
      <c r="M43" s="65"/>
    </row>
    <row r="44" spans="4:13" ht="31.5" x14ac:dyDescent="0.25">
      <c r="I44" s="65"/>
      <c r="J44" s="66">
        <v>42591</v>
      </c>
      <c r="K44" s="71" t="s">
        <v>101</v>
      </c>
      <c r="L44" s="70" t="s">
        <v>102</v>
      </c>
      <c r="M44" s="65"/>
    </row>
    <row r="45" spans="4:13" ht="41.25" x14ac:dyDescent="0.25">
      <c r="I45" s="65"/>
      <c r="J45" s="66"/>
      <c r="K45" s="71" t="s">
        <v>103</v>
      </c>
      <c r="L45" s="70" t="s">
        <v>104</v>
      </c>
      <c r="M45" s="65"/>
    </row>
    <row r="46" spans="4:13" ht="79.5" x14ac:dyDescent="0.25">
      <c r="I46" s="65"/>
      <c r="J46" s="66"/>
      <c r="K46" s="76" t="s">
        <v>105</v>
      </c>
      <c r="L46" s="73" t="s">
        <v>106</v>
      </c>
      <c r="M46" s="65"/>
    </row>
    <row r="47" spans="4:13" ht="15.75" x14ac:dyDescent="0.25">
      <c r="I47" s="65"/>
      <c r="J47" s="31"/>
      <c r="K47" s="71" t="s">
        <v>107</v>
      </c>
      <c r="L47" s="70" t="s">
        <v>108</v>
      </c>
      <c r="M47" s="65"/>
    </row>
    <row r="48" spans="4:13" x14ac:dyDescent="0.25">
      <c r="I48" s="65"/>
      <c r="J48" s="31"/>
      <c r="K48" s="65"/>
      <c r="L48" s="65"/>
      <c r="M48" s="65"/>
    </row>
    <row r="49" spans="9:13" x14ac:dyDescent="0.25">
      <c r="I49" s="65"/>
      <c r="J49" s="31"/>
      <c r="K49" s="65"/>
      <c r="L49" s="65"/>
      <c r="M49" s="65"/>
    </row>
    <row r="50" spans="9:13" x14ac:dyDescent="0.25">
      <c r="J50" s="85"/>
      <c r="K50" s="86"/>
    </row>
    <row r="51" spans="9:13" x14ac:dyDescent="0.25">
      <c r="J51" s="85"/>
      <c r="K51" s="86"/>
    </row>
    <row r="52" spans="9:13" x14ac:dyDescent="0.25">
      <c r="J52" s="85"/>
      <c r="K52" s="86"/>
    </row>
    <row r="53" spans="9:13" x14ac:dyDescent="0.25">
      <c r="J53" s="85"/>
      <c r="K53" s="86"/>
    </row>
    <row r="54" spans="9:13" x14ac:dyDescent="0.25">
      <c r="J54" s="85"/>
      <c r="K54" s="86"/>
    </row>
    <row r="55" spans="9:13" x14ac:dyDescent="0.25">
      <c r="J55" s="85"/>
      <c r="K55" s="86"/>
    </row>
    <row r="56" spans="9:13" x14ac:dyDescent="0.25">
      <c r="J56" s="85"/>
      <c r="K56" s="86"/>
    </row>
    <row r="57" spans="9:13" x14ac:dyDescent="0.25">
      <c r="J57" s="85"/>
      <c r="K57" s="86"/>
    </row>
    <row r="58" spans="9:13" x14ac:dyDescent="0.25">
      <c r="J58" s="85"/>
      <c r="K58" s="86"/>
    </row>
    <row r="59" spans="9:13" x14ac:dyDescent="0.25">
      <c r="J59" s="85"/>
      <c r="K59" s="86"/>
    </row>
    <row r="60" spans="9:13" x14ac:dyDescent="0.25">
      <c r="J60" s="85"/>
      <c r="K60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6"/>
  <sheetViews>
    <sheetView topLeftCell="E7" workbookViewId="0">
      <selection activeCell="K9" sqref="K9:K11"/>
    </sheetView>
  </sheetViews>
  <sheetFormatPr defaultRowHeight="15" x14ac:dyDescent="0.25"/>
  <cols>
    <col min="1" max="1" width="4.28515625" customWidth="1"/>
    <col min="2" max="2" width="11.5703125" customWidth="1"/>
    <col min="3" max="3" width="39" customWidth="1"/>
    <col min="4" max="4" width="60.7109375" customWidth="1"/>
    <col min="5" max="5" width="19.7109375" customWidth="1"/>
    <col min="7" max="8" width="5.140625" customWidth="1"/>
    <col min="10" max="10" width="10.28515625" customWidth="1"/>
    <col min="11" max="11" width="69.855468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140625" customWidth="1"/>
    <col min="266" max="266" width="10.28515625" customWidth="1"/>
    <col min="267" max="267" width="69.855468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140625" customWidth="1"/>
    <col min="522" max="522" width="10.28515625" customWidth="1"/>
    <col min="523" max="523" width="69.855468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140625" customWidth="1"/>
    <col min="778" max="778" width="10.28515625" customWidth="1"/>
    <col min="779" max="779" width="69.855468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140625" customWidth="1"/>
    <col min="1034" max="1034" width="10.28515625" customWidth="1"/>
    <col min="1035" max="1035" width="69.855468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140625" customWidth="1"/>
    <col min="1290" max="1290" width="10.28515625" customWidth="1"/>
    <col min="1291" max="1291" width="69.855468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140625" customWidth="1"/>
    <col min="1546" max="1546" width="10.28515625" customWidth="1"/>
    <col min="1547" max="1547" width="69.855468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140625" customWidth="1"/>
    <col min="1802" max="1802" width="10.28515625" customWidth="1"/>
    <col min="1803" max="1803" width="69.855468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140625" customWidth="1"/>
    <col min="2058" max="2058" width="10.28515625" customWidth="1"/>
    <col min="2059" max="2059" width="69.855468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140625" customWidth="1"/>
    <col min="2314" max="2314" width="10.28515625" customWidth="1"/>
    <col min="2315" max="2315" width="69.855468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140625" customWidth="1"/>
    <col min="2570" max="2570" width="10.28515625" customWidth="1"/>
    <col min="2571" max="2571" width="69.855468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140625" customWidth="1"/>
    <col min="2826" max="2826" width="10.28515625" customWidth="1"/>
    <col min="2827" max="2827" width="69.855468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140625" customWidth="1"/>
    <col min="3082" max="3082" width="10.28515625" customWidth="1"/>
    <col min="3083" max="3083" width="69.855468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140625" customWidth="1"/>
    <col min="3338" max="3338" width="10.28515625" customWidth="1"/>
    <col min="3339" max="3339" width="69.855468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140625" customWidth="1"/>
    <col min="3594" max="3594" width="10.28515625" customWidth="1"/>
    <col min="3595" max="3595" width="69.855468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140625" customWidth="1"/>
    <col min="3850" max="3850" width="10.28515625" customWidth="1"/>
    <col min="3851" max="3851" width="69.855468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140625" customWidth="1"/>
    <col min="4106" max="4106" width="10.28515625" customWidth="1"/>
    <col min="4107" max="4107" width="69.855468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140625" customWidth="1"/>
    <col min="4362" max="4362" width="10.28515625" customWidth="1"/>
    <col min="4363" max="4363" width="69.855468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140625" customWidth="1"/>
    <col min="4618" max="4618" width="10.28515625" customWidth="1"/>
    <col min="4619" max="4619" width="69.855468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140625" customWidth="1"/>
    <col min="4874" max="4874" width="10.28515625" customWidth="1"/>
    <col min="4875" max="4875" width="69.855468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140625" customWidth="1"/>
    <col min="5130" max="5130" width="10.28515625" customWidth="1"/>
    <col min="5131" max="5131" width="69.855468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140625" customWidth="1"/>
    <col min="5386" max="5386" width="10.28515625" customWidth="1"/>
    <col min="5387" max="5387" width="69.855468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140625" customWidth="1"/>
    <col min="5642" max="5642" width="10.28515625" customWidth="1"/>
    <col min="5643" max="5643" width="69.855468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140625" customWidth="1"/>
    <col min="5898" max="5898" width="10.28515625" customWidth="1"/>
    <col min="5899" max="5899" width="69.855468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140625" customWidth="1"/>
    <col min="6154" max="6154" width="10.28515625" customWidth="1"/>
    <col min="6155" max="6155" width="69.855468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140625" customWidth="1"/>
    <col min="6410" max="6410" width="10.28515625" customWidth="1"/>
    <col min="6411" max="6411" width="69.855468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140625" customWidth="1"/>
    <col min="6666" max="6666" width="10.28515625" customWidth="1"/>
    <col min="6667" max="6667" width="69.855468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140625" customWidth="1"/>
    <col min="6922" max="6922" width="10.28515625" customWidth="1"/>
    <col min="6923" max="6923" width="69.855468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140625" customWidth="1"/>
    <col min="7178" max="7178" width="10.28515625" customWidth="1"/>
    <col min="7179" max="7179" width="69.855468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140625" customWidth="1"/>
    <col min="7434" max="7434" width="10.28515625" customWidth="1"/>
    <col min="7435" max="7435" width="69.855468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140625" customWidth="1"/>
    <col min="7690" max="7690" width="10.28515625" customWidth="1"/>
    <col min="7691" max="7691" width="69.855468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140625" customWidth="1"/>
    <col min="7946" max="7946" width="10.28515625" customWidth="1"/>
    <col min="7947" max="7947" width="69.855468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140625" customWidth="1"/>
    <col min="8202" max="8202" width="10.28515625" customWidth="1"/>
    <col min="8203" max="8203" width="69.855468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140625" customWidth="1"/>
    <col min="8458" max="8458" width="10.28515625" customWidth="1"/>
    <col min="8459" max="8459" width="69.855468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140625" customWidth="1"/>
    <col min="8714" max="8714" width="10.28515625" customWidth="1"/>
    <col min="8715" max="8715" width="69.855468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140625" customWidth="1"/>
    <col min="8970" max="8970" width="10.28515625" customWidth="1"/>
    <col min="8971" max="8971" width="69.855468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140625" customWidth="1"/>
    <col min="9226" max="9226" width="10.28515625" customWidth="1"/>
    <col min="9227" max="9227" width="69.855468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140625" customWidth="1"/>
    <col min="9482" max="9482" width="10.28515625" customWidth="1"/>
    <col min="9483" max="9483" width="69.855468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140625" customWidth="1"/>
    <col min="9738" max="9738" width="10.28515625" customWidth="1"/>
    <col min="9739" max="9739" width="69.855468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140625" customWidth="1"/>
    <col min="9994" max="9994" width="10.28515625" customWidth="1"/>
    <col min="9995" max="9995" width="69.855468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140625" customWidth="1"/>
    <col min="10250" max="10250" width="10.28515625" customWidth="1"/>
    <col min="10251" max="10251" width="69.855468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140625" customWidth="1"/>
    <col min="10506" max="10506" width="10.28515625" customWidth="1"/>
    <col min="10507" max="10507" width="69.855468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140625" customWidth="1"/>
    <col min="10762" max="10762" width="10.28515625" customWidth="1"/>
    <col min="10763" max="10763" width="69.855468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140625" customWidth="1"/>
    <col min="11018" max="11018" width="10.28515625" customWidth="1"/>
    <col min="11019" max="11019" width="69.855468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140625" customWidth="1"/>
    <col min="11274" max="11274" width="10.28515625" customWidth="1"/>
    <col min="11275" max="11275" width="69.855468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140625" customWidth="1"/>
    <col min="11530" max="11530" width="10.28515625" customWidth="1"/>
    <col min="11531" max="11531" width="69.855468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140625" customWidth="1"/>
    <col min="11786" max="11786" width="10.28515625" customWidth="1"/>
    <col min="11787" max="11787" width="69.855468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140625" customWidth="1"/>
    <col min="12042" max="12042" width="10.28515625" customWidth="1"/>
    <col min="12043" max="12043" width="69.855468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140625" customWidth="1"/>
    <col min="12298" max="12298" width="10.28515625" customWidth="1"/>
    <col min="12299" max="12299" width="69.855468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140625" customWidth="1"/>
    <col min="12554" max="12554" width="10.28515625" customWidth="1"/>
    <col min="12555" max="12555" width="69.855468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140625" customWidth="1"/>
    <col min="12810" max="12810" width="10.28515625" customWidth="1"/>
    <col min="12811" max="12811" width="69.855468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140625" customWidth="1"/>
    <col min="13066" max="13066" width="10.28515625" customWidth="1"/>
    <col min="13067" max="13067" width="69.855468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140625" customWidth="1"/>
    <col min="13322" max="13322" width="10.28515625" customWidth="1"/>
    <col min="13323" max="13323" width="69.855468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140625" customWidth="1"/>
    <col min="13578" max="13578" width="10.28515625" customWidth="1"/>
    <col min="13579" max="13579" width="69.855468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140625" customWidth="1"/>
    <col min="13834" max="13834" width="10.28515625" customWidth="1"/>
    <col min="13835" max="13835" width="69.855468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140625" customWidth="1"/>
    <col min="14090" max="14090" width="10.28515625" customWidth="1"/>
    <col min="14091" max="14091" width="69.855468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140625" customWidth="1"/>
    <col min="14346" max="14346" width="10.28515625" customWidth="1"/>
    <col min="14347" max="14347" width="69.855468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140625" customWidth="1"/>
    <col min="14602" max="14602" width="10.28515625" customWidth="1"/>
    <col min="14603" max="14603" width="69.855468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140625" customWidth="1"/>
    <col min="14858" max="14858" width="10.28515625" customWidth="1"/>
    <col min="14859" max="14859" width="69.855468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140625" customWidth="1"/>
    <col min="15114" max="15114" width="10.28515625" customWidth="1"/>
    <col min="15115" max="15115" width="69.855468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140625" customWidth="1"/>
    <col min="15370" max="15370" width="10.28515625" customWidth="1"/>
    <col min="15371" max="15371" width="69.855468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140625" customWidth="1"/>
    <col min="15626" max="15626" width="10.28515625" customWidth="1"/>
    <col min="15627" max="15627" width="69.855468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140625" customWidth="1"/>
    <col min="15882" max="15882" width="10.28515625" customWidth="1"/>
    <col min="15883" max="15883" width="69.855468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140625" customWidth="1"/>
    <col min="16138" max="16138" width="10.28515625" customWidth="1"/>
    <col min="16139" max="16139" width="69.855468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157</v>
      </c>
      <c r="E7" s="209"/>
    </row>
    <row r="8" spans="2:13" ht="15.75" x14ac:dyDescent="0.25">
      <c r="C8" s="5" t="s">
        <v>5</v>
      </c>
      <c r="D8" s="6" t="s">
        <v>6</v>
      </c>
      <c r="E8" s="4">
        <v>509.4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 s="87">
        <v>6479.5679999999993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77754.815999999992</v>
      </c>
      <c r="I10" s="211" t="s">
        <v>11</v>
      </c>
      <c r="J10" s="211"/>
      <c r="K10" s="11">
        <v>30036.029999999995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47718.785999999993</v>
      </c>
      <c r="I11" s="12" t="s">
        <v>13</v>
      </c>
      <c r="J11" s="12"/>
      <c r="K11" s="2">
        <v>32455.589999999997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19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14487.336000000001</v>
      </c>
      <c r="F14" s="23">
        <v>2.37</v>
      </c>
      <c r="I14" s="24">
        <v>118</v>
      </c>
      <c r="J14" s="77">
        <v>42395</v>
      </c>
      <c r="K14" s="26" t="s">
        <v>158</v>
      </c>
      <c r="L14" s="24">
        <v>8</v>
      </c>
      <c r="M14" s="24"/>
    </row>
    <row r="15" spans="2:13" ht="35.25" customHeight="1" thickBot="1" x14ac:dyDescent="0.3">
      <c r="B15" s="199"/>
      <c r="C15" s="204" t="s">
        <v>159</v>
      </c>
      <c r="D15" s="205"/>
      <c r="E15" s="203"/>
      <c r="F15" s="27"/>
      <c r="I15" s="24">
        <v>400</v>
      </c>
      <c r="J15" s="77">
        <v>42420</v>
      </c>
      <c r="K15" s="24" t="s">
        <v>160</v>
      </c>
      <c r="L15" s="24"/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21455.928</v>
      </c>
      <c r="F16" s="29">
        <f>F17+F18+F19+F20+F21</f>
        <v>3.5100000000000002</v>
      </c>
      <c r="I16" s="24" t="s">
        <v>161</v>
      </c>
      <c r="J16" s="77">
        <v>42426</v>
      </c>
      <c r="K16" s="26" t="s">
        <v>162</v>
      </c>
      <c r="L16" s="24"/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7335.36</v>
      </c>
      <c r="F17" s="33">
        <v>1.2</v>
      </c>
      <c r="I17" s="24" t="s">
        <v>163</v>
      </c>
      <c r="J17" s="77"/>
      <c r="K17" s="26" t="s">
        <v>145</v>
      </c>
      <c r="L17" s="24" t="s">
        <v>32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24"/>
      <c r="J18" s="24"/>
      <c r="K18" s="24" t="s">
        <v>44</v>
      </c>
      <c r="L18" s="24"/>
      <c r="M18" s="24"/>
    </row>
    <row r="19" spans="2:13" ht="57" customHeight="1" x14ac:dyDescent="0.25">
      <c r="B19" s="189"/>
      <c r="C19" s="30" t="s">
        <v>39</v>
      </c>
      <c r="D19" s="34" t="s">
        <v>40</v>
      </c>
      <c r="E19" s="32">
        <v>7824.384</v>
      </c>
      <c r="F19" s="33">
        <v>1.28</v>
      </c>
      <c r="I19" s="24">
        <v>1091</v>
      </c>
      <c r="J19" s="77">
        <v>42634</v>
      </c>
      <c r="K19" s="24" t="s">
        <v>50</v>
      </c>
      <c r="L19" s="24">
        <v>8</v>
      </c>
      <c r="M19" s="24">
        <v>500</v>
      </c>
    </row>
    <row r="20" spans="2:13" ht="45" x14ac:dyDescent="0.25">
      <c r="B20" s="189"/>
      <c r="C20" s="30" t="s">
        <v>42</v>
      </c>
      <c r="D20" s="34" t="s">
        <v>43</v>
      </c>
      <c r="E20" s="32">
        <v>3545.424</v>
      </c>
      <c r="F20" s="33">
        <v>0.57999999999999996</v>
      </c>
      <c r="I20" s="24"/>
      <c r="J20" s="24"/>
      <c r="K20" s="24" t="s">
        <v>164</v>
      </c>
      <c r="L20" s="24"/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2750.76</v>
      </c>
      <c r="F21" s="38">
        <v>0.45</v>
      </c>
      <c r="I21" s="50">
        <v>1208</v>
      </c>
      <c r="J21" s="79">
        <v>42648</v>
      </c>
      <c r="K21" s="50" t="s">
        <v>165</v>
      </c>
      <c r="L21" s="50">
        <v>5</v>
      </c>
      <c r="M21" s="50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11308.68</v>
      </c>
      <c r="F22" s="39">
        <v>1.85</v>
      </c>
      <c r="I22" s="50"/>
      <c r="J22" s="50"/>
      <c r="K22" s="50" t="s">
        <v>66</v>
      </c>
      <c r="L22" s="50"/>
      <c r="M22" s="50"/>
    </row>
    <row r="23" spans="2:13" ht="17.25" thickBot="1" x14ac:dyDescent="0.3">
      <c r="B23" s="189"/>
      <c r="C23" s="191"/>
      <c r="D23" s="193"/>
      <c r="E23" s="195"/>
      <c r="F23" s="40"/>
      <c r="I23" s="50"/>
      <c r="J23" s="50"/>
      <c r="K23" s="50" t="s">
        <v>71</v>
      </c>
      <c r="L23" s="50"/>
      <c r="M23" s="50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6357.3120000000008</v>
      </c>
      <c r="F24" s="45">
        <v>1.04</v>
      </c>
      <c r="I24" s="50" t="s">
        <v>166</v>
      </c>
      <c r="J24" s="79">
        <v>42734</v>
      </c>
      <c r="K24" s="50" t="s">
        <v>167</v>
      </c>
      <c r="L24" s="50">
        <v>4</v>
      </c>
      <c r="M24" s="50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7763.2560000000003</v>
      </c>
      <c r="F25" s="45">
        <v>1.27</v>
      </c>
      <c r="I25" s="91"/>
      <c r="J25" s="92"/>
      <c r="K25" s="67" t="s">
        <v>74</v>
      </c>
      <c r="L25" s="91"/>
      <c r="M25" s="91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16382.304000000002</v>
      </c>
      <c r="F26" s="45">
        <v>2.68</v>
      </c>
      <c r="I26" s="50"/>
      <c r="J26" s="79">
        <v>42701</v>
      </c>
      <c r="K26" s="50" t="s">
        <v>76</v>
      </c>
      <c r="L26" s="50" t="s">
        <v>77</v>
      </c>
      <c r="M26" s="50"/>
    </row>
    <row r="27" spans="2:13" ht="17.25" thickBot="1" x14ac:dyDescent="0.3">
      <c r="B27" s="46"/>
      <c r="C27" s="52" t="s">
        <v>62</v>
      </c>
      <c r="D27" s="53"/>
      <c r="E27" s="49">
        <v>77754.816000000006</v>
      </c>
      <c r="F27" s="45">
        <f>F14+F16+F22+F24+F25+F26</f>
        <v>12.719999999999999</v>
      </c>
      <c r="I27" s="55"/>
      <c r="J27" s="61"/>
      <c r="K27" s="68" t="s">
        <v>78</v>
      </c>
      <c r="L27" s="55" t="s">
        <v>79</v>
      </c>
      <c r="M27" s="65"/>
    </row>
    <row r="28" spans="2:13" ht="26.25" thickBot="1" x14ac:dyDescent="0.3">
      <c r="B28" s="41">
        <v>7</v>
      </c>
      <c r="C28" s="42" t="s">
        <v>64</v>
      </c>
      <c r="D28" s="54" t="s">
        <v>65</v>
      </c>
      <c r="E28" s="44">
        <v>10086.119999999999</v>
      </c>
      <c r="F28" s="45">
        <v>1.65</v>
      </c>
      <c r="I28" s="65"/>
      <c r="J28" s="66"/>
      <c r="K28" s="69" t="s">
        <v>80</v>
      </c>
      <c r="L28" s="70" t="s">
        <v>81</v>
      </c>
      <c r="M28" s="65"/>
    </row>
    <row r="29" spans="2:13" ht="17.25" thickBot="1" x14ac:dyDescent="0.3">
      <c r="B29" s="57"/>
      <c r="C29" s="58" t="s">
        <v>67</v>
      </c>
      <c r="D29" s="59"/>
      <c r="E29" s="60">
        <v>87840.936000000002</v>
      </c>
      <c r="F29" s="45">
        <f>F28+F27</f>
        <v>14.37</v>
      </c>
      <c r="I29" s="65"/>
      <c r="J29" s="66"/>
      <c r="K29" s="72" t="s">
        <v>90</v>
      </c>
      <c r="L29" s="75" t="s">
        <v>91</v>
      </c>
      <c r="M29" s="65"/>
    </row>
    <row r="30" spans="2:13" ht="25.5" x14ac:dyDescent="0.25">
      <c r="B30" s="196" t="s">
        <v>70</v>
      </c>
      <c r="C30" s="196"/>
      <c r="D30" s="196"/>
      <c r="E30" s="62" t="s">
        <v>168</v>
      </c>
      <c r="I30" s="65"/>
      <c r="J30" s="66"/>
      <c r="K30" s="71" t="s">
        <v>92</v>
      </c>
      <c r="L30" s="70" t="s">
        <v>93</v>
      </c>
      <c r="M30" s="73"/>
    </row>
    <row r="31" spans="2:13" ht="38.25" x14ac:dyDescent="0.3">
      <c r="B31" s="197" t="s">
        <v>72</v>
      </c>
      <c r="C31" s="197"/>
      <c r="D31" s="197"/>
      <c r="E31" s="64">
        <v>32455.589999999997</v>
      </c>
      <c r="F31" s="63"/>
      <c r="I31" s="65"/>
      <c r="J31" s="66"/>
      <c r="K31" s="72" t="s">
        <v>94</v>
      </c>
      <c r="L31" s="73" t="s">
        <v>95</v>
      </c>
      <c r="M31" s="75"/>
    </row>
    <row r="32" spans="2:13" ht="38.25" x14ac:dyDescent="0.25">
      <c r="D32" s="188" t="s">
        <v>75</v>
      </c>
      <c r="E32" s="188"/>
      <c r="I32" s="65"/>
      <c r="J32" s="66"/>
      <c r="K32" s="72" t="s">
        <v>96</v>
      </c>
      <c r="L32" s="73" t="s">
        <v>95</v>
      </c>
      <c r="M32" s="65"/>
    </row>
    <row r="33" spans="9:13" ht="60.75" x14ac:dyDescent="0.25">
      <c r="I33" s="65"/>
      <c r="J33" s="66"/>
      <c r="K33" s="71" t="s">
        <v>82</v>
      </c>
      <c r="L33" s="70" t="s">
        <v>83</v>
      </c>
      <c r="M33" s="65"/>
    </row>
    <row r="34" spans="9:13" ht="60.75" x14ac:dyDescent="0.25">
      <c r="I34" s="65"/>
      <c r="J34" s="66" t="s">
        <v>84</v>
      </c>
      <c r="K34" s="72" t="s">
        <v>85</v>
      </c>
      <c r="L34" s="73" t="s">
        <v>86</v>
      </c>
      <c r="M34" s="65"/>
    </row>
    <row r="35" spans="9:13" ht="45" x14ac:dyDescent="0.25">
      <c r="I35" s="65"/>
      <c r="J35" s="66" t="s">
        <v>87</v>
      </c>
      <c r="K35" s="74" t="s">
        <v>88</v>
      </c>
      <c r="L35" s="73" t="s">
        <v>86</v>
      </c>
      <c r="M35" s="65"/>
    </row>
    <row r="36" spans="9:13" ht="60.75" x14ac:dyDescent="0.25">
      <c r="I36" s="65"/>
      <c r="J36" s="66"/>
      <c r="K36" s="72" t="s">
        <v>89</v>
      </c>
      <c r="L36" s="73" t="s">
        <v>86</v>
      </c>
      <c r="M36" s="65"/>
    </row>
    <row r="37" spans="9:13" ht="25.5" x14ac:dyDescent="0.25">
      <c r="I37" s="65"/>
      <c r="J37" s="66"/>
      <c r="K37" s="71" t="s">
        <v>97</v>
      </c>
      <c r="L37" s="70" t="s">
        <v>98</v>
      </c>
      <c r="M37" s="65"/>
    </row>
    <row r="38" spans="9:13" ht="38.25" x14ac:dyDescent="0.25">
      <c r="I38" s="65"/>
      <c r="J38" s="66"/>
      <c r="K38" s="71" t="s">
        <v>99</v>
      </c>
      <c r="L38" s="70" t="s">
        <v>100</v>
      </c>
      <c r="M38" s="65"/>
    </row>
    <row r="39" spans="9:13" ht="31.5" x14ac:dyDescent="0.25">
      <c r="I39" s="65"/>
      <c r="J39" s="66">
        <v>42591</v>
      </c>
      <c r="K39" s="71" t="s">
        <v>101</v>
      </c>
      <c r="L39" s="70" t="s">
        <v>102</v>
      </c>
      <c r="M39" s="65"/>
    </row>
    <row r="40" spans="9:13" ht="41.25" x14ac:dyDescent="0.25">
      <c r="I40" s="65"/>
      <c r="J40" s="66"/>
      <c r="K40" s="71" t="s">
        <v>103</v>
      </c>
      <c r="L40" s="70" t="s">
        <v>104</v>
      </c>
      <c r="M40" s="65"/>
    </row>
    <row r="41" spans="9:13" ht="79.5" x14ac:dyDescent="0.25">
      <c r="I41" s="65"/>
      <c r="J41" s="66"/>
      <c r="K41" s="76" t="s">
        <v>105</v>
      </c>
      <c r="L41" s="73" t="s">
        <v>106</v>
      </c>
      <c r="M41" s="65"/>
    </row>
    <row r="42" spans="9:13" ht="15.75" x14ac:dyDescent="0.25">
      <c r="I42" s="65"/>
      <c r="J42" s="31"/>
      <c r="K42" s="71" t="s">
        <v>107</v>
      </c>
      <c r="L42" s="70" t="s">
        <v>108</v>
      </c>
      <c r="M42" s="65"/>
    </row>
    <row r="43" spans="9:13" x14ac:dyDescent="0.25">
      <c r="I43" s="65"/>
      <c r="J43" s="31"/>
      <c r="K43" s="65"/>
      <c r="L43" s="65"/>
      <c r="M43" s="65"/>
    </row>
    <row r="44" spans="9:13" x14ac:dyDescent="0.25">
      <c r="I44" s="65"/>
      <c r="J44" s="31"/>
      <c r="K44" s="65"/>
      <c r="L44" s="65"/>
      <c r="M44" s="65"/>
    </row>
    <row r="45" spans="9:13" x14ac:dyDescent="0.25">
      <c r="J45" s="85"/>
      <c r="K45" s="86"/>
    </row>
    <row r="46" spans="9:13" x14ac:dyDescent="0.25">
      <c r="J46" s="85"/>
      <c r="K46" s="86"/>
    </row>
    <row r="47" spans="9:13" x14ac:dyDescent="0.25">
      <c r="J47" s="85"/>
      <c r="K47" s="86"/>
    </row>
    <row r="48" spans="9:13" x14ac:dyDescent="0.25">
      <c r="J48" s="85"/>
      <c r="K48" s="86"/>
    </row>
    <row r="49" spans="10:11" x14ac:dyDescent="0.25">
      <c r="J49" s="85"/>
      <c r="K49" s="86"/>
    </row>
    <row r="50" spans="10:11" x14ac:dyDescent="0.25">
      <c r="J50" s="85"/>
      <c r="K50" s="86"/>
    </row>
    <row r="51" spans="10:11" x14ac:dyDescent="0.25">
      <c r="J51" s="85"/>
      <c r="K51" s="86"/>
    </row>
    <row r="52" spans="10:11" x14ac:dyDescent="0.25">
      <c r="J52" s="85"/>
      <c r="K52" s="86"/>
    </row>
    <row r="53" spans="10:11" x14ac:dyDescent="0.25">
      <c r="J53" s="85"/>
      <c r="K53" s="86"/>
    </row>
    <row r="54" spans="10:11" x14ac:dyDescent="0.25">
      <c r="J54" s="85"/>
      <c r="K54" s="86"/>
    </row>
    <row r="55" spans="10:11" x14ac:dyDescent="0.25">
      <c r="J55" s="85"/>
      <c r="K55" s="86"/>
    </row>
    <row r="56" spans="10:11" x14ac:dyDescent="0.25">
      <c r="J56" s="85"/>
      <c r="K56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2:E32"/>
    <mergeCell ref="B22:B23"/>
    <mergeCell ref="C22:C23"/>
    <mergeCell ref="D22:D23"/>
    <mergeCell ref="E22:E23"/>
    <mergeCell ref="B30:D30"/>
    <mergeCell ref="B31:D3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opLeftCell="E4" workbookViewId="0">
      <selection activeCell="K9" sqref="K9:K11"/>
    </sheetView>
  </sheetViews>
  <sheetFormatPr defaultRowHeight="15" x14ac:dyDescent="0.25"/>
  <cols>
    <col min="1" max="1" width="4.28515625" customWidth="1"/>
    <col min="2" max="2" width="12.5703125" customWidth="1"/>
    <col min="3" max="3" width="39" customWidth="1"/>
    <col min="4" max="4" width="60.7109375" customWidth="1"/>
    <col min="5" max="5" width="19.7109375" customWidth="1"/>
    <col min="7" max="8" width="5.5703125" customWidth="1"/>
    <col min="10" max="10" width="12.140625" customWidth="1"/>
    <col min="11" max="11" width="56.7109375" customWidth="1"/>
    <col min="12" max="12" width="16.28515625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5703125" customWidth="1"/>
    <col min="266" max="266" width="12.140625" customWidth="1"/>
    <col min="267" max="267" width="56.7109375" customWidth="1"/>
    <col min="268" max="268" width="16.28515625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5703125" customWidth="1"/>
    <col min="522" max="522" width="12.140625" customWidth="1"/>
    <col min="523" max="523" width="56.7109375" customWidth="1"/>
    <col min="524" max="524" width="16.28515625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5703125" customWidth="1"/>
    <col min="778" max="778" width="12.140625" customWidth="1"/>
    <col min="779" max="779" width="56.7109375" customWidth="1"/>
    <col min="780" max="780" width="16.28515625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5703125" customWidth="1"/>
    <col min="1034" max="1034" width="12.140625" customWidth="1"/>
    <col min="1035" max="1035" width="56.7109375" customWidth="1"/>
    <col min="1036" max="1036" width="16.28515625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5703125" customWidth="1"/>
    <col min="1290" max="1290" width="12.140625" customWidth="1"/>
    <col min="1291" max="1291" width="56.7109375" customWidth="1"/>
    <col min="1292" max="1292" width="16.28515625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5703125" customWidth="1"/>
    <col min="1546" max="1546" width="12.140625" customWidth="1"/>
    <col min="1547" max="1547" width="56.7109375" customWidth="1"/>
    <col min="1548" max="1548" width="16.28515625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5703125" customWidth="1"/>
    <col min="1802" max="1802" width="12.140625" customWidth="1"/>
    <col min="1803" max="1803" width="56.7109375" customWidth="1"/>
    <col min="1804" max="1804" width="16.28515625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5703125" customWidth="1"/>
    <col min="2058" max="2058" width="12.140625" customWidth="1"/>
    <col min="2059" max="2059" width="56.7109375" customWidth="1"/>
    <col min="2060" max="2060" width="16.28515625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5703125" customWidth="1"/>
    <col min="2314" max="2314" width="12.140625" customWidth="1"/>
    <col min="2315" max="2315" width="56.7109375" customWidth="1"/>
    <col min="2316" max="2316" width="16.28515625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5703125" customWidth="1"/>
    <col min="2570" max="2570" width="12.140625" customWidth="1"/>
    <col min="2571" max="2571" width="56.7109375" customWidth="1"/>
    <col min="2572" max="2572" width="16.28515625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5703125" customWidth="1"/>
    <col min="2826" max="2826" width="12.140625" customWidth="1"/>
    <col min="2827" max="2827" width="56.7109375" customWidth="1"/>
    <col min="2828" max="2828" width="16.28515625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5703125" customWidth="1"/>
    <col min="3082" max="3082" width="12.140625" customWidth="1"/>
    <col min="3083" max="3083" width="56.7109375" customWidth="1"/>
    <col min="3084" max="3084" width="16.28515625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5703125" customWidth="1"/>
    <col min="3338" max="3338" width="12.140625" customWidth="1"/>
    <col min="3339" max="3339" width="56.7109375" customWidth="1"/>
    <col min="3340" max="3340" width="16.28515625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5703125" customWidth="1"/>
    <col min="3594" max="3594" width="12.140625" customWidth="1"/>
    <col min="3595" max="3595" width="56.7109375" customWidth="1"/>
    <col min="3596" max="3596" width="16.28515625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5703125" customWidth="1"/>
    <col min="3850" max="3850" width="12.140625" customWidth="1"/>
    <col min="3851" max="3851" width="56.7109375" customWidth="1"/>
    <col min="3852" max="3852" width="16.28515625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5703125" customWidth="1"/>
    <col min="4106" max="4106" width="12.140625" customWidth="1"/>
    <col min="4107" max="4107" width="56.7109375" customWidth="1"/>
    <col min="4108" max="4108" width="16.28515625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5703125" customWidth="1"/>
    <col min="4362" max="4362" width="12.140625" customWidth="1"/>
    <col min="4363" max="4363" width="56.7109375" customWidth="1"/>
    <col min="4364" max="4364" width="16.28515625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5703125" customWidth="1"/>
    <col min="4618" max="4618" width="12.140625" customWidth="1"/>
    <col min="4619" max="4619" width="56.7109375" customWidth="1"/>
    <col min="4620" max="4620" width="16.28515625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5703125" customWidth="1"/>
    <col min="4874" max="4874" width="12.140625" customWidth="1"/>
    <col min="4875" max="4875" width="56.7109375" customWidth="1"/>
    <col min="4876" max="4876" width="16.28515625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5703125" customWidth="1"/>
    <col min="5130" max="5130" width="12.140625" customWidth="1"/>
    <col min="5131" max="5131" width="56.7109375" customWidth="1"/>
    <col min="5132" max="5132" width="16.28515625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5703125" customWidth="1"/>
    <col min="5386" max="5386" width="12.140625" customWidth="1"/>
    <col min="5387" max="5387" width="56.7109375" customWidth="1"/>
    <col min="5388" max="5388" width="16.28515625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5703125" customWidth="1"/>
    <col min="5642" max="5642" width="12.140625" customWidth="1"/>
    <col min="5643" max="5643" width="56.7109375" customWidth="1"/>
    <col min="5644" max="5644" width="16.28515625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5703125" customWidth="1"/>
    <col min="5898" max="5898" width="12.140625" customWidth="1"/>
    <col min="5899" max="5899" width="56.7109375" customWidth="1"/>
    <col min="5900" max="5900" width="16.28515625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5703125" customWidth="1"/>
    <col min="6154" max="6154" width="12.140625" customWidth="1"/>
    <col min="6155" max="6155" width="56.7109375" customWidth="1"/>
    <col min="6156" max="6156" width="16.28515625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5703125" customWidth="1"/>
    <col min="6410" max="6410" width="12.140625" customWidth="1"/>
    <col min="6411" max="6411" width="56.7109375" customWidth="1"/>
    <col min="6412" max="6412" width="16.28515625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5703125" customWidth="1"/>
    <col min="6666" max="6666" width="12.140625" customWidth="1"/>
    <col min="6667" max="6667" width="56.7109375" customWidth="1"/>
    <col min="6668" max="6668" width="16.28515625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5703125" customWidth="1"/>
    <col min="6922" max="6922" width="12.140625" customWidth="1"/>
    <col min="6923" max="6923" width="56.7109375" customWidth="1"/>
    <col min="6924" max="6924" width="16.28515625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5703125" customWidth="1"/>
    <col min="7178" max="7178" width="12.140625" customWidth="1"/>
    <col min="7179" max="7179" width="56.7109375" customWidth="1"/>
    <col min="7180" max="7180" width="16.28515625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5703125" customWidth="1"/>
    <col min="7434" max="7434" width="12.140625" customWidth="1"/>
    <col min="7435" max="7435" width="56.7109375" customWidth="1"/>
    <col min="7436" max="7436" width="16.28515625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5703125" customWidth="1"/>
    <col min="7690" max="7690" width="12.140625" customWidth="1"/>
    <col min="7691" max="7691" width="56.7109375" customWidth="1"/>
    <col min="7692" max="7692" width="16.28515625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5703125" customWidth="1"/>
    <col min="7946" max="7946" width="12.140625" customWidth="1"/>
    <col min="7947" max="7947" width="56.7109375" customWidth="1"/>
    <col min="7948" max="7948" width="16.28515625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5703125" customWidth="1"/>
    <col min="8202" max="8202" width="12.140625" customWidth="1"/>
    <col min="8203" max="8203" width="56.7109375" customWidth="1"/>
    <col min="8204" max="8204" width="16.28515625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5703125" customWidth="1"/>
    <col min="8458" max="8458" width="12.140625" customWidth="1"/>
    <col min="8459" max="8459" width="56.7109375" customWidth="1"/>
    <col min="8460" max="8460" width="16.28515625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5703125" customWidth="1"/>
    <col min="8714" max="8714" width="12.140625" customWidth="1"/>
    <col min="8715" max="8715" width="56.7109375" customWidth="1"/>
    <col min="8716" max="8716" width="16.28515625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5703125" customWidth="1"/>
    <col min="8970" max="8970" width="12.140625" customWidth="1"/>
    <col min="8971" max="8971" width="56.7109375" customWidth="1"/>
    <col min="8972" max="8972" width="16.28515625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5703125" customWidth="1"/>
    <col min="9226" max="9226" width="12.140625" customWidth="1"/>
    <col min="9227" max="9227" width="56.7109375" customWidth="1"/>
    <col min="9228" max="9228" width="16.28515625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5703125" customWidth="1"/>
    <col min="9482" max="9482" width="12.140625" customWidth="1"/>
    <col min="9483" max="9483" width="56.7109375" customWidth="1"/>
    <col min="9484" max="9484" width="16.28515625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5703125" customWidth="1"/>
    <col min="9738" max="9738" width="12.140625" customWidth="1"/>
    <col min="9739" max="9739" width="56.7109375" customWidth="1"/>
    <col min="9740" max="9740" width="16.28515625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5703125" customWidth="1"/>
    <col min="9994" max="9994" width="12.140625" customWidth="1"/>
    <col min="9995" max="9995" width="56.7109375" customWidth="1"/>
    <col min="9996" max="9996" width="16.28515625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5703125" customWidth="1"/>
    <col min="10250" max="10250" width="12.140625" customWidth="1"/>
    <col min="10251" max="10251" width="56.7109375" customWidth="1"/>
    <col min="10252" max="10252" width="16.28515625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5703125" customWidth="1"/>
    <col min="10506" max="10506" width="12.140625" customWidth="1"/>
    <col min="10507" max="10507" width="56.7109375" customWidth="1"/>
    <col min="10508" max="10508" width="16.28515625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5703125" customWidth="1"/>
    <col min="10762" max="10762" width="12.140625" customWidth="1"/>
    <col min="10763" max="10763" width="56.7109375" customWidth="1"/>
    <col min="10764" max="10764" width="16.28515625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5703125" customWidth="1"/>
    <col min="11018" max="11018" width="12.140625" customWidth="1"/>
    <col min="11019" max="11019" width="56.7109375" customWidth="1"/>
    <col min="11020" max="11020" width="16.28515625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5703125" customWidth="1"/>
    <col min="11274" max="11274" width="12.140625" customWidth="1"/>
    <col min="11275" max="11275" width="56.7109375" customWidth="1"/>
    <col min="11276" max="11276" width="16.28515625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5703125" customWidth="1"/>
    <col min="11530" max="11530" width="12.140625" customWidth="1"/>
    <col min="11531" max="11531" width="56.7109375" customWidth="1"/>
    <col min="11532" max="11532" width="16.28515625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5703125" customWidth="1"/>
    <col min="11786" max="11786" width="12.140625" customWidth="1"/>
    <col min="11787" max="11787" width="56.7109375" customWidth="1"/>
    <col min="11788" max="11788" width="16.28515625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5703125" customWidth="1"/>
    <col min="12042" max="12042" width="12.140625" customWidth="1"/>
    <col min="12043" max="12043" width="56.7109375" customWidth="1"/>
    <col min="12044" max="12044" width="16.28515625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5703125" customWidth="1"/>
    <col min="12298" max="12298" width="12.140625" customWidth="1"/>
    <col min="12299" max="12299" width="56.7109375" customWidth="1"/>
    <col min="12300" max="12300" width="16.28515625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5703125" customWidth="1"/>
    <col min="12554" max="12554" width="12.140625" customWidth="1"/>
    <col min="12555" max="12555" width="56.7109375" customWidth="1"/>
    <col min="12556" max="12556" width="16.28515625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5703125" customWidth="1"/>
    <col min="12810" max="12810" width="12.140625" customWidth="1"/>
    <col min="12811" max="12811" width="56.7109375" customWidth="1"/>
    <col min="12812" max="12812" width="16.28515625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5703125" customWidth="1"/>
    <col min="13066" max="13066" width="12.140625" customWidth="1"/>
    <col min="13067" max="13067" width="56.7109375" customWidth="1"/>
    <col min="13068" max="13068" width="16.28515625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5703125" customWidth="1"/>
    <col min="13322" max="13322" width="12.140625" customWidth="1"/>
    <col min="13323" max="13323" width="56.7109375" customWidth="1"/>
    <col min="13324" max="13324" width="16.28515625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5703125" customWidth="1"/>
    <col min="13578" max="13578" width="12.140625" customWidth="1"/>
    <col min="13579" max="13579" width="56.7109375" customWidth="1"/>
    <col min="13580" max="13580" width="16.28515625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5703125" customWidth="1"/>
    <col min="13834" max="13834" width="12.140625" customWidth="1"/>
    <col min="13835" max="13835" width="56.7109375" customWidth="1"/>
    <col min="13836" max="13836" width="16.28515625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5703125" customWidth="1"/>
    <col min="14090" max="14090" width="12.140625" customWidth="1"/>
    <col min="14091" max="14091" width="56.7109375" customWidth="1"/>
    <col min="14092" max="14092" width="16.28515625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5703125" customWidth="1"/>
    <col min="14346" max="14346" width="12.140625" customWidth="1"/>
    <col min="14347" max="14347" width="56.7109375" customWidth="1"/>
    <col min="14348" max="14348" width="16.28515625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5703125" customWidth="1"/>
    <col min="14602" max="14602" width="12.140625" customWidth="1"/>
    <col min="14603" max="14603" width="56.7109375" customWidth="1"/>
    <col min="14604" max="14604" width="16.28515625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5703125" customWidth="1"/>
    <col min="14858" max="14858" width="12.140625" customWidth="1"/>
    <col min="14859" max="14859" width="56.7109375" customWidth="1"/>
    <col min="14860" max="14860" width="16.28515625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5703125" customWidth="1"/>
    <col min="15114" max="15114" width="12.140625" customWidth="1"/>
    <col min="15115" max="15115" width="56.7109375" customWidth="1"/>
    <col min="15116" max="15116" width="16.28515625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5703125" customWidth="1"/>
    <col min="15370" max="15370" width="12.140625" customWidth="1"/>
    <col min="15371" max="15371" width="56.7109375" customWidth="1"/>
    <col min="15372" max="15372" width="16.28515625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5703125" customWidth="1"/>
    <col min="15626" max="15626" width="12.140625" customWidth="1"/>
    <col min="15627" max="15627" width="56.7109375" customWidth="1"/>
    <col min="15628" max="15628" width="16.28515625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5703125" customWidth="1"/>
    <col min="15882" max="15882" width="12.140625" customWidth="1"/>
    <col min="15883" max="15883" width="56.7109375" customWidth="1"/>
    <col min="15884" max="15884" width="16.28515625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5703125" customWidth="1"/>
    <col min="16138" max="16138" width="12.140625" customWidth="1"/>
    <col min="16139" max="16139" width="56.7109375" customWidth="1"/>
    <col min="16140" max="16140" width="16.28515625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169</v>
      </c>
      <c r="E7" s="209"/>
    </row>
    <row r="8" spans="2:13" ht="15.75" x14ac:dyDescent="0.25">
      <c r="C8" s="5" t="s">
        <v>5</v>
      </c>
      <c r="D8" s="6" t="s">
        <v>6</v>
      </c>
      <c r="E8" s="4">
        <v>308.8</v>
      </c>
    </row>
    <row r="9" spans="2:13" ht="15.75" x14ac:dyDescent="0.25">
      <c r="C9" s="5" t="s">
        <v>7</v>
      </c>
      <c r="D9" s="6" t="s">
        <v>8</v>
      </c>
      <c r="E9" s="4">
        <v>14.37</v>
      </c>
      <c r="I9" s="210" t="s">
        <v>9</v>
      </c>
      <c r="J9" s="210"/>
      <c r="K9">
        <v>3927.9359999999997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47135.231999999996</v>
      </c>
      <c r="I10" s="211" t="s">
        <v>11</v>
      </c>
      <c r="J10" s="211"/>
      <c r="K10" s="11">
        <v>301.96000000000049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46833.271999999997</v>
      </c>
      <c r="I11" s="12" t="s">
        <v>13</v>
      </c>
      <c r="J11" s="12"/>
      <c r="K11" s="2">
        <v>341.14999999999964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17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8782.2720000000008</v>
      </c>
      <c r="F14" s="23">
        <v>2.37</v>
      </c>
      <c r="I14" s="93" t="s">
        <v>170</v>
      </c>
      <c r="J14" s="77">
        <v>42398</v>
      </c>
      <c r="K14" s="26" t="s">
        <v>171</v>
      </c>
      <c r="L14" s="24"/>
      <c r="M14" s="24"/>
    </row>
    <row r="15" spans="2:13" ht="30.75" thickBot="1" x14ac:dyDescent="0.3">
      <c r="B15" s="199"/>
      <c r="C15" s="204" t="s">
        <v>172</v>
      </c>
      <c r="D15" s="205"/>
      <c r="E15" s="203"/>
      <c r="F15" s="27"/>
      <c r="I15" s="93" t="s">
        <v>173</v>
      </c>
      <c r="J15" s="77">
        <v>42410</v>
      </c>
      <c r="K15" s="94" t="s">
        <v>174</v>
      </c>
      <c r="L15" s="24"/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13006.655999999999</v>
      </c>
      <c r="F16" s="29">
        <f>F17+F18+F19+F20+F21</f>
        <v>3.5100000000000002</v>
      </c>
      <c r="I16" s="93">
        <v>289</v>
      </c>
      <c r="J16" s="77">
        <v>42416</v>
      </c>
      <c r="K16" s="24" t="s">
        <v>175</v>
      </c>
      <c r="L16" s="24">
        <v>5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4446.7199999999993</v>
      </c>
      <c r="F17" s="33">
        <v>1.2</v>
      </c>
      <c r="I17" s="93" t="s">
        <v>176</v>
      </c>
      <c r="J17" s="77">
        <v>42426</v>
      </c>
      <c r="K17" s="26" t="s">
        <v>177</v>
      </c>
      <c r="L17" s="24"/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 t="s">
        <v>178</v>
      </c>
      <c r="J18" s="77">
        <v>42431</v>
      </c>
      <c r="K18" s="24" t="s">
        <v>179</v>
      </c>
      <c r="L18" s="24">
        <v>1</v>
      </c>
      <c r="M18" s="24"/>
    </row>
    <row r="19" spans="2:13" ht="60" x14ac:dyDescent="0.25">
      <c r="B19" s="189"/>
      <c r="C19" s="30" t="s">
        <v>39</v>
      </c>
      <c r="D19" s="34" t="s">
        <v>40</v>
      </c>
      <c r="E19" s="32">
        <v>4743.1679999999997</v>
      </c>
      <c r="F19" s="33">
        <v>1.28</v>
      </c>
      <c r="I19" s="93"/>
      <c r="J19" s="24"/>
      <c r="K19" s="24" t="s">
        <v>44</v>
      </c>
      <c r="L19" s="24"/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2149.2479999999996</v>
      </c>
      <c r="F20" s="33">
        <v>0.57999999999999996</v>
      </c>
      <c r="I20" s="93">
        <v>1040</v>
      </c>
      <c r="J20" s="77">
        <v>42627</v>
      </c>
      <c r="K20" s="24" t="s">
        <v>180</v>
      </c>
      <c r="L20" s="24">
        <v>1</v>
      </c>
      <c r="M20" s="24">
        <v>300</v>
      </c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1667.52</v>
      </c>
      <c r="F21" s="38">
        <v>0.45</v>
      </c>
      <c r="I21" s="93"/>
      <c r="J21" s="24"/>
      <c r="K21" s="24" t="s">
        <v>57</v>
      </c>
      <c r="L21" s="24"/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6855.3600000000006</v>
      </c>
      <c r="F22" s="39">
        <v>1.85</v>
      </c>
      <c r="I22" s="95"/>
      <c r="J22" s="50"/>
      <c r="K22" s="50" t="s">
        <v>66</v>
      </c>
      <c r="L22" s="50"/>
      <c r="M22" s="50"/>
    </row>
    <row r="23" spans="2:13" ht="17.25" thickBot="1" x14ac:dyDescent="0.3">
      <c r="B23" s="189"/>
      <c r="C23" s="191"/>
      <c r="D23" s="193"/>
      <c r="E23" s="195"/>
      <c r="F23" s="40"/>
      <c r="I23" s="96"/>
      <c r="J23" s="55"/>
      <c r="K23" s="55" t="s">
        <v>71</v>
      </c>
      <c r="L23" s="55"/>
      <c r="M23" s="55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3853.8240000000001</v>
      </c>
      <c r="F24" s="45">
        <v>1.04</v>
      </c>
      <c r="I24" s="97"/>
      <c r="J24" s="82"/>
      <c r="K24" s="67" t="s">
        <v>181</v>
      </c>
      <c r="L24" s="65"/>
      <c r="M24" s="65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4706.1120000000001</v>
      </c>
      <c r="F25" s="45">
        <v>1.27</v>
      </c>
      <c r="I25" s="50"/>
      <c r="J25" s="79">
        <v>42701</v>
      </c>
      <c r="K25" s="50" t="s">
        <v>76</v>
      </c>
      <c r="L25" s="50" t="s">
        <v>77</v>
      </c>
      <c r="M25" s="50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9931.0079999999998</v>
      </c>
      <c r="F26" s="45">
        <v>2.68</v>
      </c>
      <c r="I26" s="55"/>
      <c r="J26" s="61"/>
      <c r="K26" s="68" t="s">
        <v>78</v>
      </c>
      <c r="L26" s="55" t="s">
        <v>79</v>
      </c>
      <c r="M26" s="65"/>
    </row>
    <row r="27" spans="2:13" ht="26.25" thickBot="1" x14ac:dyDescent="0.3">
      <c r="B27" s="46"/>
      <c r="C27" s="52" t="s">
        <v>62</v>
      </c>
      <c r="D27" s="53"/>
      <c r="E27" s="49">
        <v>47135.232000000004</v>
      </c>
      <c r="F27" s="45">
        <f>F14+F16+F22+F24+F25+F26</f>
        <v>12.719999999999999</v>
      </c>
      <c r="I27" s="65"/>
      <c r="J27" s="66"/>
      <c r="K27" s="69" t="s">
        <v>80</v>
      </c>
      <c r="L27" s="70" t="s">
        <v>81</v>
      </c>
      <c r="M27" s="65"/>
    </row>
    <row r="28" spans="2:13" ht="39" thickBot="1" x14ac:dyDescent="0.3">
      <c r="B28" s="41">
        <v>7</v>
      </c>
      <c r="C28" s="42" t="s">
        <v>64</v>
      </c>
      <c r="D28" s="54" t="s">
        <v>65</v>
      </c>
      <c r="E28" s="44">
        <v>6114.24</v>
      </c>
      <c r="F28" s="45">
        <v>1.65</v>
      </c>
      <c r="I28" s="65"/>
      <c r="J28" s="66"/>
      <c r="K28" s="72" t="s">
        <v>96</v>
      </c>
      <c r="L28" s="73" t="s">
        <v>95</v>
      </c>
      <c r="M28" s="65"/>
    </row>
    <row r="29" spans="2:13" ht="26.25" thickBot="1" x14ac:dyDescent="0.3">
      <c r="B29" s="57"/>
      <c r="C29" s="58" t="s">
        <v>67</v>
      </c>
      <c r="D29" s="59"/>
      <c r="E29" s="60">
        <v>53249.472000000002</v>
      </c>
      <c r="F29" s="45">
        <f>F28+F27</f>
        <v>14.37</v>
      </c>
      <c r="I29" s="65"/>
      <c r="J29" s="66"/>
      <c r="K29" s="71" t="s">
        <v>97</v>
      </c>
      <c r="L29" s="70" t="s">
        <v>98</v>
      </c>
      <c r="M29" s="65"/>
    </row>
    <row r="30" spans="2:13" ht="15.75" x14ac:dyDescent="0.25">
      <c r="I30" s="65"/>
      <c r="J30" s="31"/>
      <c r="K30" s="71" t="s">
        <v>107</v>
      </c>
      <c r="L30" s="70" t="s">
        <v>108</v>
      </c>
      <c r="M30" s="65"/>
    </row>
    <row r="31" spans="2:13" ht="30.75" x14ac:dyDescent="0.25">
      <c r="B31" s="196" t="s">
        <v>70</v>
      </c>
      <c r="C31" s="196"/>
      <c r="D31" s="196"/>
      <c r="E31" s="62"/>
      <c r="F31" s="63"/>
      <c r="I31" s="65"/>
      <c r="J31" s="66"/>
      <c r="K31" s="72" t="s">
        <v>90</v>
      </c>
      <c r="L31" s="75" t="s">
        <v>91</v>
      </c>
      <c r="M31" s="65"/>
    </row>
    <row r="32" spans="2:13" ht="51" x14ac:dyDescent="0.3">
      <c r="B32" s="197" t="s">
        <v>72</v>
      </c>
      <c r="C32" s="197"/>
      <c r="D32" s="197"/>
      <c r="E32" s="64">
        <v>341.14999999999964</v>
      </c>
      <c r="I32" s="65"/>
      <c r="J32" s="66"/>
      <c r="K32" s="70" t="s">
        <v>182</v>
      </c>
      <c r="L32" s="70" t="s">
        <v>83</v>
      </c>
      <c r="M32" s="65"/>
    </row>
    <row r="33" spans="4:13" ht="63.75" x14ac:dyDescent="0.25">
      <c r="D33" s="188" t="s">
        <v>75</v>
      </c>
      <c r="E33" s="188"/>
      <c r="I33" s="65"/>
      <c r="J33" s="66" t="s">
        <v>84</v>
      </c>
      <c r="K33" s="98" t="s">
        <v>183</v>
      </c>
      <c r="L33" s="73" t="s">
        <v>86</v>
      </c>
      <c r="M33" s="65"/>
    </row>
    <row r="34" spans="4:13" ht="51" x14ac:dyDescent="0.25">
      <c r="I34" s="65"/>
      <c r="J34" s="66" t="s">
        <v>87</v>
      </c>
      <c r="K34" s="98" t="s">
        <v>88</v>
      </c>
      <c r="L34" s="73" t="s">
        <v>86</v>
      </c>
      <c r="M34" s="65"/>
    </row>
    <row r="35" spans="4:13" ht="51" x14ac:dyDescent="0.25">
      <c r="I35" s="65"/>
      <c r="J35" s="66"/>
      <c r="K35" s="98" t="s">
        <v>184</v>
      </c>
      <c r="L35" s="73" t="s">
        <v>86</v>
      </c>
      <c r="M35" s="65"/>
    </row>
    <row r="36" spans="4:13" ht="31.5" x14ac:dyDescent="0.25">
      <c r="I36" s="65"/>
      <c r="J36" s="66"/>
      <c r="K36" s="71" t="s">
        <v>92</v>
      </c>
      <c r="L36" s="70" t="s">
        <v>93</v>
      </c>
      <c r="M36" s="73"/>
    </row>
    <row r="37" spans="4:13" ht="47.25" x14ac:dyDescent="0.25">
      <c r="I37" s="65"/>
      <c r="J37" s="66"/>
      <c r="K37" s="72" t="s">
        <v>94</v>
      </c>
      <c r="L37" s="73" t="s">
        <v>95</v>
      </c>
      <c r="M37" s="75"/>
    </row>
    <row r="38" spans="4:13" ht="47.25" x14ac:dyDescent="0.25">
      <c r="I38" s="65"/>
      <c r="J38" s="66"/>
      <c r="K38" s="71" t="s">
        <v>99</v>
      </c>
      <c r="L38" s="70" t="s">
        <v>100</v>
      </c>
      <c r="M38" s="65"/>
    </row>
    <row r="39" spans="4:13" ht="47.25" x14ac:dyDescent="0.25">
      <c r="I39" s="65"/>
      <c r="J39" s="66">
        <v>42591</v>
      </c>
      <c r="K39" s="71" t="s">
        <v>101</v>
      </c>
      <c r="L39" s="70" t="s">
        <v>102</v>
      </c>
      <c r="M39" s="65"/>
    </row>
    <row r="40" spans="4:13" ht="54" x14ac:dyDescent="0.25">
      <c r="I40" s="65"/>
      <c r="J40" s="66"/>
      <c r="K40" s="71" t="s">
        <v>103</v>
      </c>
      <c r="L40" s="70" t="s">
        <v>104</v>
      </c>
      <c r="M40" s="65"/>
    </row>
    <row r="41" spans="4:13" ht="92.25" x14ac:dyDescent="0.25">
      <c r="I41" s="65"/>
      <c r="J41" s="66"/>
      <c r="K41" s="76" t="s">
        <v>105</v>
      </c>
      <c r="L41" s="73" t="s">
        <v>106</v>
      </c>
      <c r="M41" s="65"/>
    </row>
    <row r="42" spans="4:13" x14ac:dyDescent="0.25">
      <c r="I42" s="65"/>
      <c r="J42" s="31"/>
      <c r="K42" s="65"/>
      <c r="L42" s="65"/>
      <c r="M42" s="65"/>
    </row>
    <row r="43" spans="4:13" x14ac:dyDescent="0.25">
      <c r="I43" s="65"/>
      <c r="J43" s="31"/>
      <c r="K43" s="65"/>
      <c r="L43" s="65"/>
      <c r="M43" s="65"/>
    </row>
    <row r="44" spans="4:13" x14ac:dyDescent="0.25">
      <c r="J44" s="85"/>
      <c r="K44" s="86"/>
    </row>
    <row r="45" spans="4:13" x14ac:dyDescent="0.25">
      <c r="J45" s="85"/>
      <c r="K45" s="86"/>
    </row>
    <row r="46" spans="4:13" x14ac:dyDescent="0.25">
      <c r="J46" s="85"/>
      <c r="K46" s="86"/>
    </row>
    <row r="47" spans="4:13" x14ac:dyDescent="0.25">
      <c r="J47" s="85"/>
      <c r="K47" s="86"/>
    </row>
    <row r="48" spans="4:13" x14ac:dyDescent="0.25">
      <c r="J48" s="85"/>
      <c r="K48" s="86"/>
    </row>
    <row r="49" spans="10:11" x14ac:dyDescent="0.25">
      <c r="J49" s="85"/>
      <c r="K49" s="86"/>
    </row>
    <row r="50" spans="10:11" x14ac:dyDescent="0.25">
      <c r="J50" s="85"/>
      <c r="K50" s="86"/>
    </row>
    <row r="51" spans="10:11" x14ac:dyDescent="0.25">
      <c r="J51" s="85"/>
      <c r="K51" s="86"/>
    </row>
    <row r="52" spans="10:11" x14ac:dyDescent="0.25">
      <c r="J52" s="85"/>
      <c r="K52" s="86"/>
    </row>
    <row r="53" spans="10:11" x14ac:dyDescent="0.25">
      <c r="J53" s="85"/>
      <c r="K53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0"/>
  <sheetViews>
    <sheetView topLeftCell="D7" workbookViewId="0">
      <selection activeCell="E14" sqref="E14:E15"/>
    </sheetView>
  </sheetViews>
  <sheetFormatPr defaultRowHeight="15" x14ac:dyDescent="0.25"/>
  <cols>
    <col min="1" max="1" width="4.28515625" customWidth="1"/>
    <col min="2" max="2" width="11.140625" customWidth="1"/>
    <col min="3" max="3" width="39" customWidth="1"/>
    <col min="4" max="4" width="60.7109375" customWidth="1"/>
    <col min="5" max="5" width="19.7109375" customWidth="1"/>
    <col min="7" max="8" width="6" customWidth="1"/>
    <col min="10" max="10" width="10.28515625" customWidth="1"/>
    <col min="11" max="11" width="51.140625" bestFit="1" customWidth="1"/>
    <col min="12" max="12" width="16.28515625" customWidth="1"/>
    <col min="13" max="13" width="10.8554687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6" customWidth="1"/>
    <col min="266" max="266" width="10.28515625" customWidth="1"/>
    <col min="267" max="267" width="51.140625" bestFit="1" customWidth="1"/>
    <col min="268" max="268" width="16.28515625" customWidth="1"/>
    <col min="269" max="269" width="10.8554687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6" customWidth="1"/>
    <col min="522" max="522" width="10.28515625" customWidth="1"/>
    <col min="523" max="523" width="51.140625" bestFit="1" customWidth="1"/>
    <col min="524" max="524" width="16.28515625" customWidth="1"/>
    <col min="525" max="525" width="10.8554687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6" customWidth="1"/>
    <col min="778" max="778" width="10.28515625" customWidth="1"/>
    <col min="779" max="779" width="51.140625" bestFit="1" customWidth="1"/>
    <col min="780" max="780" width="16.28515625" customWidth="1"/>
    <col min="781" max="781" width="10.8554687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6" customWidth="1"/>
    <col min="1034" max="1034" width="10.28515625" customWidth="1"/>
    <col min="1035" max="1035" width="51.140625" bestFit="1" customWidth="1"/>
    <col min="1036" max="1036" width="16.28515625" customWidth="1"/>
    <col min="1037" max="1037" width="10.8554687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6" customWidth="1"/>
    <col min="1290" max="1290" width="10.28515625" customWidth="1"/>
    <col min="1291" max="1291" width="51.140625" bestFit="1" customWidth="1"/>
    <col min="1292" max="1292" width="16.28515625" customWidth="1"/>
    <col min="1293" max="1293" width="10.8554687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6" customWidth="1"/>
    <col min="1546" max="1546" width="10.28515625" customWidth="1"/>
    <col min="1547" max="1547" width="51.140625" bestFit="1" customWidth="1"/>
    <col min="1548" max="1548" width="16.28515625" customWidth="1"/>
    <col min="1549" max="1549" width="10.8554687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6" customWidth="1"/>
    <col min="1802" max="1802" width="10.28515625" customWidth="1"/>
    <col min="1803" max="1803" width="51.140625" bestFit="1" customWidth="1"/>
    <col min="1804" max="1804" width="16.28515625" customWidth="1"/>
    <col min="1805" max="1805" width="10.8554687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6" customWidth="1"/>
    <col min="2058" max="2058" width="10.28515625" customWidth="1"/>
    <col min="2059" max="2059" width="51.140625" bestFit="1" customWidth="1"/>
    <col min="2060" max="2060" width="16.28515625" customWidth="1"/>
    <col min="2061" max="2061" width="10.8554687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6" customWidth="1"/>
    <col min="2314" max="2314" width="10.28515625" customWidth="1"/>
    <col min="2315" max="2315" width="51.140625" bestFit="1" customWidth="1"/>
    <col min="2316" max="2316" width="16.28515625" customWidth="1"/>
    <col min="2317" max="2317" width="10.8554687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6" customWidth="1"/>
    <col min="2570" max="2570" width="10.28515625" customWidth="1"/>
    <col min="2571" max="2571" width="51.140625" bestFit="1" customWidth="1"/>
    <col min="2572" max="2572" width="16.28515625" customWidth="1"/>
    <col min="2573" max="2573" width="10.8554687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6" customWidth="1"/>
    <col min="2826" max="2826" width="10.28515625" customWidth="1"/>
    <col min="2827" max="2827" width="51.140625" bestFit="1" customWidth="1"/>
    <col min="2828" max="2828" width="16.28515625" customWidth="1"/>
    <col min="2829" max="2829" width="10.8554687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6" customWidth="1"/>
    <col min="3082" max="3082" width="10.28515625" customWidth="1"/>
    <col min="3083" max="3083" width="51.140625" bestFit="1" customWidth="1"/>
    <col min="3084" max="3084" width="16.28515625" customWidth="1"/>
    <col min="3085" max="3085" width="10.8554687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6" customWidth="1"/>
    <col min="3338" max="3338" width="10.28515625" customWidth="1"/>
    <col min="3339" max="3339" width="51.140625" bestFit="1" customWidth="1"/>
    <col min="3340" max="3340" width="16.28515625" customWidth="1"/>
    <col min="3341" max="3341" width="10.8554687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6" customWidth="1"/>
    <col min="3594" max="3594" width="10.28515625" customWidth="1"/>
    <col min="3595" max="3595" width="51.140625" bestFit="1" customWidth="1"/>
    <col min="3596" max="3596" width="16.28515625" customWidth="1"/>
    <col min="3597" max="3597" width="10.8554687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6" customWidth="1"/>
    <col min="3850" max="3850" width="10.28515625" customWidth="1"/>
    <col min="3851" max="3851" width="51.140625" bestFit="1" customWidth="1"/>
    <col min="3852" max="3852" width="16.28515625" customWidth="1"/>
    <col min="3853" max="3853" width="10.8554687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6" customWidth="1"/>
    <col min="4106" max="4106" width="10.28515625" customWidth="1"/>
    <col min="4107" max="4107" width="51.140625" bestFit="1" customWidth="1"/>
    <col min="4108" max="4108" width="16.28515625" customWidth="1"/>
    <col min="4109" max="4109" width="10.8554687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6" customWidth="1"/>
    <col min="4362" max="4362" width="10.28515625" customWidth="1"/>
    <col min="4363" max="4363" width="51.140625" bestFit="1" customWidth="1"/>
    <col min="4364" max="4364" width="16.28515625" customWidth="1"/>
    <col min="4365" max="4365" width="10.8554687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6" customWidth="1"/>
    <col min="4618" max="4618" width="10.28515625" customWidth="1"/>
    <col min="4619" max="4619" width="51.140625" bestFit="1" customWidth="1"/>
    <col min="4620" max="4620" width="16.28515625" customWidth="1"/>
    <col min="4621" max="4621" width="10.8554687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6" customWidth="1"/>
    <col min="4874" max="4874" width="10.28515625" customWidth="1"/>
    <col min="4875" max="4875" width="51.140625" bestFit="1" customWidth="1"/>
    <col min="4876" max="4876" width="16.28515625" customWidth="1"/>
    <col min="4877" max="4877" width="10.8554687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6" customWidth="1"/>
    <col min="5130" max="5130" width="10.28515625" customWidth="1"/>
    <col min="5131" max="5131" width="51.140625" bestFit="1" customWidth="1"/>
    <col min="5132" max="5132" width="16.28515625" customWidth="1"/>
    <col min="5133" max="5133" width="10.8554687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6" customWidth="1"/>
    <col min="5386" max="5386" width="10.28515625" customWidth="1"/>
    <col min="5387" max="5387" width="51.140625" bestFit="1" customWidth="1"/>
    <col min="5388" max="5388" width="16.28515625" customWidth="1"/>
    <col min="5389" max="5389" width="10.8554687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6" customWidth="1"/>
    <col min="5642" max="5642" width="10.28515625" customWidth="1"/>
    <col min="5643" max="5643" width="51.140625" bestFit="1" customWidth="1"/>
    <col min="5644" max="5644" width="16.28515625" customWidth="1"/>
    <col min="5645" max="5645" width="10.8554687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6" customWidth="1"/>
    <col min="5898" max="5898" width="10.28515625" customWidth="1"/>
    <col min="5899" max="5899" width="51.140625" bestFit="1" customWidth="1"/>
    <col min="5900" max="5900" width="16.28515625" customWidth="1"/>
    <col min="5901" max="5901" width="10.8554687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6" customWidth="1"/>
    <col min="6154" max="6154" width="10.28515625" customWidth="1"/>
    <col min="6155" max="6155" width="51.140625" bestFit="1" customWidth="1"/>
    <col min="6156" max="6156" width="16.28515625" customWidth="1"/>
    <col min="6157" max="6157" width="10.8554687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6" customWidth="1"/>
    <col min="6410" max="6410" width="10.28515625" customWidth="1"/>
    <col min="6411" max="6411" width="51.140625" bestFit="1" customWidth="1"/>
    <col min="6412" max="6412" width="16.28515625" customWidth="1"/>
    <col min="6413" max="6413" width="10.8554687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6" customWidth="1"/>
    <col min="6666" max="6666" width="10.28515625" customWidth="1"/>
    <col min="6667" max="6667" width="51.140625" bestFit="1" customWidth="1"/>
    <col min="6668" max="6668" width="16.28515625" customWidth="1"/>
    <col min="6669" max="6669" width="10.8554687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6" customWidth="1"/>
    <col min="6922" max="6922" width="10.28515625" customWidth="1"/>
    <col min="6923" max="6923" width="51.140625" bestFit="1" customWidth="1"/>
    <col min="6924" max="6924" width="16.28515625" customWidth="1"/>
    <col min="6925" max="6925" width="10.8554687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6" customWidth="1"/>
    <col min="7178" max="7178" width="10.28515625" customWidth="1"/>
    <col min="7179" max="7179" width="51.140625" bestFit="1" customWidth="1"/>
    <col min="7180" max="7180" width="16.28515625" customWidth="1"/>
    <col min="7181" max="7181" width="10.8554687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6" customWidth="1"/>
    <col min="7434" max="7434" width="10.28515625" customWidth="1"/>
    <col min="7435" max="7435" width="51.140625" bestFit="1" customWidth="1"/>
    <col min="7436" max="7436" width="16.28515625" customWidth="1"/>
    <col min="7437" max="7437" width="10.8554687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6" customWidth="1"/>
    <col min="7690" max="7690" width="10.28515625" customWidth="1"/>
    <col min="7691" max="7691" width="51.140625" bestFit="1" customWidth="1"/>
    <col min="7692" max="7692" width="16.28515625" customWidth="1"/>
    <col min="7693" max="7693" width="10.8554687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6" customWidth="1"/>
    <col min="7946" max="7946" width="10.28515625" customWidth="1"/>
    <col min="7947" max="7947" width="51.140625" bestFit="1" customWidth="1"/>
    <col min="7948" max="7948" width="16.28515625" customWidth="1"/>
    <col min="7949" max="7949" width="10.8554687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6" customWidth="1"/>
    <col min="8202" max="8202" width="10.28515625" customWidth="1"/>
    <col min="8203" max="8203" width="51.140625" bestFit="1" customWidth="1"/>
    <col min="8204" max="8204" width="16.28515625" customWidth="1"/>
    <col min="8205" max="8205" width="10.8554687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6" customWidth="1"/>
    <col min="8458" max="8458" width="10.28515625" customWidth="1"/>
    <col min="8459" max="8459" width="51.140625" bestFit="1" customWidth="1"/>
    <col min="8460" max="8460" width="16.28515625" customWidth="1"/>
    <col min="8461" max="8461" width="10.8554687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6" customWidth="1"/>
    <col min="8714" max="8714" width="10.28515625" customWidth="1"/>
    <col min="8715" max="8715" width="51.140625" bestFit="1" customWidth="1"/>
    <col min="8716" max="8716" width="16.28515625" customWidth="1"/>
    <col min="8717" max="8717" width="10.8554687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6" customWidth="1"/>
    <col min="8970" max="8970" width="10.28515625" customWidth="1"/>
    <col min="8971" max="8971" width="51.140625" bestFit="1" customWidth="1"/>
    <col min="8972" max="8972" width="16.28515625" customWidth="1"/>
    <col min="8973" max="8973" width="10.8554687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6" customWidth="1"/>
    <col min="9226" max="9226" width="10.28515625" customWidth="1"/>
    <col min="9227" max="9227" width="51.140625" bestFit="1" customWidth="1"/>
    <col min="9228" max="9228" width="16.28515625" customWidth="1"/>
    <col min="9229" max="9229" width="10.8554687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6" customWidth="1"/>
    <col min="9482" max="9482" width="10.28515625" customWidth="1"/>
    <col min="9483" max="9483" width="51.140625" bestFit="1" customWidth="1"/>
    <col min="9484" max="9484" width="16.28515625" customWidth="1"/>
    <col min="9485" max="9485" width="10.8554687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6" customWidth="1"/>
    <col min="9738" max="9738" width="10.28515625" customWidth="1"/>
    <col min="9739" max="9739" width="51.140625" bestFit="1" customWidth="1"/>
    <col min="9740" max="9740" width="16.28515625" customWidth="1"/>
    <col min="9741" max="9741" width="10.8554687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6" customWidth="1"/>
    <col min="9994" max="9994" width="10.28515625" customWidth="1"/>
    <col min="9995" max="9995" width="51.140625" bestFit="1" customWidth="1"/>
    <col min="9996" max="9996" width="16.28515625" customWidth="1"/>
    <col min="9997" max="9997" width="10.8554687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6" customWidth="1"/>
    <col min="10250" max="10250" width="10.28515625" customWidth="1"/>
    <col min="10251" max="10251" width="51.140625" bestFit="1" customWidth="1"/>
    <col min="10252" max="10252" width="16.28515625" customWidth="1"/>
    <col min="10253" max="10253" width="10.8554687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6" customWidth="1"/>
    <col min="10506" max="10506" width="10.28515625" customWidth="1"/>
    <col min="10507" max="10507" width="51.140625" bestFit="1" customWidth="1"/>
    <col min="10508" max="10508" width="16.28515625" customWidth="1"/>
    <col min="10509" max="10509" width="10.8554687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6" customWidth="1"/>
    <col min="10762" max="10762" width="10.28515625" customWidth="1"/>
    <col min="10763" max="10763" width="51.140625" bestFit="1" customWidth="1"/>
    <col min="10764" max="10764" width="16.28515625" customWidth="1"/>
    <col min="10765" max="10765" width="10.8554687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6" customWidth="1"/>
    <col min="11018" max="11018" width="10.28515625" customWidth="1"/>
    <col min="11019" max="11019" width="51.140625" bestFit="1" customWidth="1"/>
    <col min="11020" max="11020" width="16.28515625" customWidth="1"/>
    <col min="11021" max="11021" width="10.8554687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6" customWidth="1"/>
    <col min="11274" max="11274" width="10.28515625" customWidth="1"/>
    <col min="11275" max="11275" width="51.140625" bestFit="1" customWidth="1"/>
    <col min="11276" max="11276" width="16.28515625" customWidth="1"/>
    <col min="11277" max="11277" width="10.8554687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6" customWidth="1"/>
    <col min="11530" max="11530" width="10.28515625" customWidth="1"/>
    <col min="11531" max="11531" width="51.140625" bestFit="1" customWidth="1"/>
    <col min="11532" max="11532" width="16.28515625" customWidth="1"/>
    <col min="11533" max="11533" width="10.8554687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6" customWidth="1"/>
    <col min="11786" max="11786" width="10.28515625" customWidth="1"/>
    <col min="11787" max="11787" width="51.140625" bestFit="1" customWidth="1"/>
    <col min="11788" max="11788" width="16.28515625" customWidth="1"/>
    <col min="11789" max="11789" width="10.8554687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6" customWidth="1"/>
    <col min="12042" max="12042" width="10.28515625" customWidth="1"/>
    <col min="12043" max="12043" width="51.140625" bestFit="1" customWidth="1"/>
    <col min="12044" max="12044" width="16.28515625" customWidth="1"/>
    <col min="12045" max="12045" width="10.8554687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6" customWidth="1"/>
    <col min="12298" max="12298" width="10.28515625" customWidth="1"/>
    <col min="12299" max="12299" width="51.140625" bestFit="1" customWidth="1"/>
    <col min="12300" max="12300" width="16.28515625" customWidth="1"/>
    <col min="12301" max="12301" width="10.8554687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6" customWidth="1"/>
    <col min="12554" max="12554" width="10.28515625" customWidth="1"/>
    <col min="12555" max="12555" width="51.140625" bestFit="1" customWidth="1"/>
    <col min="12556" max="12556" width="16.28515625" customWidth="1"/>
    <col min="12557" max="12557" width="10.8554687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6" customWidth="1"/>
    <col min="12810" max="12810" width="10.28515625" customWidth="1"/>
    <col min="12811" max="12811" width="51.140625" bestFit="1" customWidth="1"/>
    <col min="12812" max="12812" width="16.28515625" customWidth="1"/>
    <col min="12813" max="12813" width="10.8554687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6" customWidth="1"/>
    <col min="13066" max="13066" width="10.28515625" customWidth="1"/>
    <col min="13067" max="13067" width="51.140625" bestFit="1" customWidth="1"/>
    <col min="13068" max="13068" width="16.28515625" customWidth="1"/>
    <col min="13069" max="13069" width="10.8554687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6" customWidth="1"/>
    <col min="13322" max="13322" width="10.28515625" customWidth="1"/>
    <col min="13323" max="13323" width="51.140625" bestFit="1" customWidth="1"/>
    <col min="13324" max="13324" width="16.28515625" customWidth="1"/>
    <col min="13325" max="13325" width="10.8554687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6" customWidth="1"/>
    <col min="13578" max="13578" width="10.28515625" customWidth="1"/>
    <col min="13579" max="13579" width="51.140625" bestFit="1" customWidth="1"/>
    <col min="13580" max="13580" width="16.28515625" customWidth="1"/>
    <col min="13581" max="13581" width="10.8554687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6" customWidth="1"/>
    <col min="13834" max="13834" width="10.28515625" customWidth="1"/>
    <col min="13835" max="13835" width="51.140625" bestFit="1" customWidth="1"/>
    <col min="13836" max="13836" width="16.28515625" customWidth="1"/>
    <col min="13837" max="13837" width="10.8554687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6" customWidth="1"/>
    <col min="14090" max="14090" width="10.28515625" customWidth="1"/>
    <col min="14091" max="14091" width="51.140625" bestFit="1" customWidth="1"/>
    <col min="14092" max="14092" width="16.28515625" customWidth="1"/>
    <col min="14093" max="14093" width="10.8554687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6" customWidth="1"/>
    <col min="14346" max="14346" width="10.28515625" customWidth="1"/>
    <col min="14347" max="14347" width="51.140625" bestFit="1" customWidth="1"/>
    <col min="14348" max="14348" width="16.28515625" customWidth="1"/>
    <col min="14349" max="14349" width="10.8554687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6" customWidth="1"/>
    <col min="14602" max="14602" width="10.28515625" customWidth="1"/>
    <col min="14603" max="14603" width="51.140625" bestFit="1" customWidth="1"/>
    <col min="14604" max="14604" width="16.28515625" customWidth="1"/>
    <col min="14605" max="14605" width="10.8554687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6" customWidth="1"/>
    <col min="14858" max="14858" width="10.28515625" customWidth="1"/>
    <col min="14859" max="14859" width="51.140625" bestFit="1" customWidth="1"/>
    <col min="14860" max="14860" width="16.28515625" customWidth="1"/>
    <col min="14861" max="14861" width="10.8554687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6" customWidth="1"/>
    <col min="15114" max="15114" width="10.28515625" customWidth="1"/>
    <col min="15115" max="15115" width="51.140625" bestFit="1" customWidth="1"/>
    <col min="15116" max="15116" width="16.28515625" customWidth="1"/>
    <col min="15117" max="15117" width="10.8554687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6" customWidth="1"/>
    <col min="15370" max="15370" width="10.28515625" customWidth="1"/>
    <col min="15371" max="15371" width="51.140625" bestFit="1" customWidth="1"/>
    <col min="15372" max="15372" width="16.28515625" customWidth="1"/>
    <col min="15373" max="15373" width="10.8554687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6" customWidth="1"/>
    <col min="15626" max="15626" width="10.28515625" customWidth="1"/>
    <col min="15627" max="15627" width="51.140625" bestFit="1" customWidth="1"/>
    <col min="15628" max="15628" width="16.28515625" customWidth="1"/>
    <col min="15629" max="15629" width="10.8554687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6" customWidth="1"/>
    <col min="15882" max="15882" width="10.28515625" customWidth="1"/>
    <col min="15883" max="15883" width="51.140625" bestFit="1" customWidth="1"/>
    <col min="15884" max="15884" width="16.28515625" customWidth="1"/>
    <col min="15885" max="15885" width="10.8554687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6" customWidth="1"/>
    <col min="16138" max="16138" width="10.28515625" customWidth="1"/>
    <col min="16139" max="16139" width="51.140625" bestFit="1" customWidth="1"/>
    <col min="16140" max="16140" width="16.28515625" customWidth="1"/>
    <col min="16141" max="16141" width="10.8554687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185</v>
      </c>
      <c r="E7" s="209"/>
    </row>
    <row r="8" spans="2:13" ht="15.75" x14ac:dyDescent="0.25">
      <c r="C8" s="5" t="s">
        <v>5</v>
      </c>
      <c r="D8" s="6" t="s">
        <v>6</v>
      </c>
      <c r="E8" s="4">
        <v>380.5</v>
      </c>
    </row>
    <row r="9" spans="2:13" ht="15.75" x14ac:dyDescent="0.25">
      <c r="C9" s="5" t="s">
        <v>7</v>
      </c>
      <c r="D9" s="6" t="s">
        <v>8</v>
      </c>
      <c r="E9" s="4">
        <v>13.09</v>
      </c>
      <c r="I9" s="210" t="s">
        <v>9</v>
      </c>
      <c r="J9" s="210"/>
      <c r="K9">
        <v>4352.92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52235.040000000001</v>
      </c>
      <c r="I10" s="211" t="s">
        <v>11</v>
      </c>
      <c r="J10" s="211"/>
      <c r="K10" s="11">
        <v>4321.24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47913.8</v>
      </c>
      <c r="I11" s="12" t="s">
        <v>13</v>
      </c>
      <c r="J11" s="12"/>
      <c r="K11" s="99">
        <v>4944.5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15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30" x14ac:dyDescent="0.25">
      <c r="B14" s="198" t="s">
        <v>23</v>
      </c>
      <c r="C14" s="200" t="s">
        <v>24</v>
      </c>
      <c r="D14" s="201"/>
      <c r="E14" s="202">
        <v>10821.42</v>
      </c>
      <c r="F14" s="23">
        <v>2.37</v>
      </c>
      <c r="I14" s="93" t="s">
        <v>186</v>
      </c>
      <c r="J14" s="77">
        <v>42410</v>
      </c>
      <c r="K14" s="26" t="s">
        <v>145</v>
      </c>
      <c r="L14" s="24"/>
      <c r="M14" s="78"/>
    </row>
    <row r="15" spans="2:13" ht="36" customHeight="1" thickBot="1" x14ac:dyDescent="0.3">
      <c r="B15" s="199"/>
      <c r="C15" s="204" t="s">
        <v>187</v>
      </c>
      <c r="D15" s="205"/>
      <c r="E15" s="203"/>
      <c r="F15" s="27"/>
      <c r="I15" s="93">
        <v>304</v>
      </c>
      <c r="J15" s="77">
        <v>42417</v>
      </c>
      <c r="K15" s="26" t="s">
        <v>132</v>
      </c>
      <c r="L15" s="24">
        <v>1</v>
      </c>
      <c r="M15" s="78"/>
    </row>
    <row r="16" spans="2:13" ht="16.5" x14ac:dyDescent="0.25">
      <c r="B16" s="198" t="s">
        <v>28</v>
      </c>
      <c r="C16" s="200" t="s">
        <v>29</v>
      </c>
      <c r="D16" s="206"/>
      <c r="E16" s="28">
        <v>10182.18</v>
      </c>
      <c r="F16" s="29">
        <f>F17+F18+F19+F20+F21</f>
        <v>2.23</v>
      </c>
      <c r="I16" s="93">
        <v>431</v>
      </c>
      <c r="J16" s="77">
        <v>42457</v>
      </c>
      <c r="K16" s="26" t="s">
        <v>188</v>
      </c>
      <c r="L16" s="24">
        <v>1</v>
      </c>
      <c r="M16" s="78"/>
    </row>
    <row r="17" spans="2:13" ht="45" x14ac:dyDescent="0.25">
      <c r="B17" s="189"/>
      <c r="C17" s="30" t="s">
        <v>33</v>
      </c>
      <c r="D17" s="31" t="s">
        <v>34</v>
      </c>
      <c r="E17" s="32">
        <v>5479.2</v>
      </c>
      <c r="F17" s="33">
        <v>1.2</v>
      </c>
      <c r="I17" s="93" t="s">
        <v>189</v>
      </c>
      <c r="J17" s="77">
        <v>42501</v>
      </c>
      <c r="K17" s="26" t="s">
        <v>190</v>
      </c>
      <c r="L17" s="24" t="s">
        <v>32</v>
      </c>
      <c r="M17" s="78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>
        <v>586</v>
      </c>
      <c r="J18" s="77">
        <v>42514</v>
      </c>
      <c r="K18" s="26" t="s">
        <v>191</v>
      </c>
      <c r="L18" s="24">
        <v>7</v>
      </c>
      <c r="M18" s="78"/>
    </row>
    <row r="19" spans="2:13" ht="57" customHeight="1" x14ac:dyDescent="0.25">
      <c r="B19" s="189"/>
      <c r="C19" s="30" t="s">
        <v>39</v>
      </c>
      <c r="D19" s="34" t="s">
        <v>40</v>
      </c>
      <c r="E19" s="32">
        <v>0</v>
      </c>
      <c r="F19" s="33"/>
      <c r="I19" s="93">
        <v>672</v>
      </c>
      <c r="J19" s="77">
        <v>42544</v>
      </c>
      <c r="K19" s="26" t="s">
        <v>192</v>
      </c>
      <c r="L19" s="24">
        <v>5</v>
      </c>
      <c r="M19" s="78"/>
    </row>
    <row r="20" spans="2:13" ht="45" x14ac:dyDescent="0.25">
      <c r="B20" s="189"/>
      <c r="C20" s="30" t="s">
        <v>42</v>
      </c>
      <c r="D20" s="34" t="s">
        <v>43</v>
      </c>
      <c r="E20" s="32">
        <v>2648.2799999999997</v>
      </c>
      <c r="F20" s="33">
        <v>0.57999999999999996</v>
      </c>
      <c r="I20" s="93">
        <v>691</v>
      </c>
      <c r="J20" s="77">
        <v>42550</v>
      </c>
      <c r="K20" s="24" t="s">
        <v>193</v>
      </c>
      <c r="L20" s="24" t="s">
        <v>194</v>
      </c>
      <c r="M20" s="78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2054.7000000000003</v>
      </c>
      <c r="F21" s="38">
        <v>0.45</v>
      </c>
      <c r="I21" s="93">
        <v>867</v>
      </c>
      <c r="J21" s="77">
        <v>42597</v>
      </c>
      <c r="K21" s="24" t="s">
        <v>195</v>
      </c>
      <c r="L21" s="24"/>
      <c r="M21" s="78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8447.1</v>
      </c>
      <c r="F22" s="39">
        <v>1.85</v>
      </c>
      <c r="I22" s="93">
        <v>900</v>
      </c>
      <c r="J22" s="77">
        <v>42600</v>
      </c>
      <c r="K22" s="24" t="s">
        <v>196</v>
      </c>
      <c r="L22" s="24"/>
      <c r="M22" s="78"/>
    </row>
    <row r="23" spans="2:13" ht="17.25" thickBot="1" x14ac:dyDescent="0.3">
      <c r="B23" s="189"/>
      <c r="C23" s="191"/>
      <c r="D23" s="193"/>
      <c r="E23" s="195"/>
      <c r="F23" s="40"/>
      <c r="I23" s="93"/>
      <c r="J23" s="24"/>
      <c r="K23" s="24" t="s">
        <v>44</v>
      </c>
      <c r="L23" s="24"/>
      <c r="M23" s="78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4748.6400000000003</v>
      </c>
      <c r="F24" s="45">
        <v>1.04</v>
      </c>
      <c r="I24" s="93"/>
      <c r="J24" s="24"/>
      <c r="K24" s="24" t="s">
        <v>57</v>
      </c>
      <c r="L24" s="24"/>
      <c r="M24" s="78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5798.82</v>
      </c>
      <c r="F25" s="45">
        <v>1.27</v>
      </c>
      <c r="I25" s="100"/>
      <c r="J25" s="78"/>
      <c r="K25" s="78" t="s">
        <v>66</v>
      </c>
      <c r="L25" s="78"/>
      <c r="M25" s="78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12236.880000000001</v>
      </c>
      <c r="F26" s="45">
        <v>2.68</v>
      </c>
      <c r="I26" s="96"/>
      <c r="J26" s="55"/>
      <c r="K26" s="50" t="s">
        <v>71</v>
      </c>
      <c r="L26" s="55"/>
      <c r="M26" s="55"/>
    </row>
    <row r="27" spans="2:13" ht="17.25" thickBot="1" x14ac:dyDescent="0.3">
      <c r="B27" s="46"/>
      <c r="C27" s="52" t="s">
        <v>62</v>
      </c>
      <c r="D27" s="53"/>
      <c r="E27" s="49">
        <v>52235.039999999994</v>
      </c>
      <c r="F27" s="45">
        <f>F14+F16+F22+F24+F25+F26</f>
        <v>11.44</v>
      </c>
      <c r="I27" s="95" t="s">
        <v>197</v>
      </c>
      <c r="J27" s="79">
        <v>42730</v>
      </c>
      <c r="K27" s="50" t="s">
        <v>198</v>
      </c>
      <c r="L27" s="50">
        <v>4</v>
      </c>
      <c r="M27" s="50">
        <v>1000</v>
      </c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7533.9</v>
      </c>
      <c r="F28" s="45">
        <v>1.65</v>
      </c>
      <c r="I28" s="101"/>
      <c r="J28" s="92"/>
      <c r="K28" s="67" t="s">
        <v>74</v>
      </c>
      <c r="L28" s="91"/>
      <c r="M28" s="91"/>
    </row>
    <row r="29" spans="2:13" ht="17.25" thickBot="1" x14ac:dyDescent="0.3">
      <c r="B29" s="57"/>
      <c r="C29" s="58" t="s">
        <v>67</v>
      </c>
      <c r="D29" s="59"/>
      <c r="E29" s="60">
        <v>59768.939999999995</v>
      </c>
      <c r="F29" s="45">
        <f>F28+F27</f>
        <v>13.09</v>
      </c>
      <c r="I29" s="50"/>
      <c r="J29" s="79">
        <v>42701</v>
      </c>
      <c r="K29" s="50" t="s">
        <v>76</v>
      </c>
      <c r="L29" s="50" t="s">
        <v>77</v>
      </c>
      <c r="M29" s="50"/>
    </row>
    <row r="30" spans="2:13" x14ac:dyDescent="0.25">
      <c r="I30" s="55"/>
      <c r="J30" s="61"/>
      <c r="K30" s="68" t="s">
        <v>78</v>
      </c>
      <c r="L30" s="55" t="s">
        <v>79</v>
      </c>
      <c r="M30" s="65"/>
    </row>
    <row r="31" spans="2:13" ht="25.5" x14ac:dyDescent="0.25">
      <c r="B31" s="196" t="s">
        <v>126</v>
      </c>
      <c r="C31" s="196"/>
      <c r="D31" s="196"/>
      <c r="E31" s="62">
        <v>5</v>
      </c>
      <c r="F31" s="63"/>
      <c r="I31" s="65"/>
      <c r="J31" s="66"/>
      <c r="K31" s="69" t="s">
        <v>80</v>
      </c>
      <c r="L31" s="70" t="s">
        <v>81</v>
      </c>
      <c r="M31" s="65"/>
    </row>
    <row r="32" spans="2:13" ht="75.75" x14ac:dyDescent="0.3">
      <c r="B32" s="197" t="s">
        <v>72</v>
      </c>
      <c r="C32" s="197"/>
      <c r="D32" s="197"/>
      <c r="E32" s="64">
        <v>4944.5</v>
      </c>
      <c r="I32" s="65"/>
      <c r="J32" s="66"/>
      <c r="K32" s="71" t="s">
        <v>82</v>
      </c>
      <c r="L32" s="70" t="s">
        <v>83</v>
      </c>
      <c r="M32" s="65"/>
    </row>
    <row r="33" spans="4:13" ht="90.75" x14ac:dyDescent="0.25">
      <c r="D33" s="188" t="s">
        <v>75</v>
      </c>
      <c r="E33" s="188"/>
      <c r="I33" s="65"/>
      <c r="J33" s="66" t="s">
        <v>84</v>
      </c>
      <c r="K33" s="72" t="s">
        <v>85</v>
      </c>
      <c r="L33" s="73" t="s">
        <v>86</v>
      </c>
      <c r="M33" s="65"/>
    </row>
    <row r="34" spans="4:13" ht="60" x14ac:dyDescent="0.25">
      <c r="I34" s="65"/>
      <c r="J34" s="66" t="s">
        <v>87</v>
      </c>
      <c r="K34" s="74" t="s">
        <v>88</v>
      </c>
      <c r="L34" s="73" t="s">
        <v>86</v>
      </c>
      <c r="M34" s="65"/>
    </row>
    <row r="35" spans="4:13" ht="75.75" x14ac:dyDescent="0.25">
      <c r="I35" s="65"/>
      <c r="J35" s="66"/>
      <c r="K35" s="72" t="s">
        <v>89</v>
      </c>
      <c r="L35" s="73" t="s">
        <v>86</v>
      </c>
      <c r="M35" s="65"/>
    </row>
    <row r="36" spans="4:13" ht="30.75" x14ac:dyDescent="0.25">
      <c r="I36" s="65"/>
      <c r="J36" s="66"/>
      <c r="K36" s="72" t="s">
        <v>90</v>
      </c>
      <c r="L36" s="75" t="s">
        <v>91</v>
      </c>
      <c r="M36" s="65"/>
    </row>
    <row r="37" spans="4:13" ht="31.5" x14ac:dyDescent="0.25">
      <c r="I37" s="65"/>
      <c r="J37" s="66"/>
      <c r="K37" s="71" t="s">
        <v>92</v>
      </c>
      <c r="L37" s="70" t="s">
        <v>93</v>
      </c>
      <c r="M37" s="73"/>
    </row>
    <row r="38" spans="4:13" ht="47.25" x14ac:dyDescent="0.25">
      <c r="I38" s="65"/>
      <c r="J38" s="66"/>
      <c r="K38" s="72" t="s">
        <v>94</v>
      </c>
      <c r="L38" s="73" t="s">
        <v>95</v>
      </c>
      <c r="M38" s="75"/>
    </row>
    <row r="39" spans="4:13" ht="38.25" x14ac:dyDescent="0.25">
      <c r="I39" s="65"/>
      <c r="J39" s="66"/>
      <c r="K39" s="72" t="s">
        <v>96</v>
      </c>
      <c r="L39" s="73" t="s">
        <v>95</v>
      </c>
      <c r="M39" s="65"/>
    </row>
    <row r="40" spans="4:13" ht="25.5" x14ac:dyDescent="0.25">
      <c r="I40" s="65"/>
      <c r="J40" s="66"/>
      <c r="K40" s="71" t="s">
        <v>97</v>
      </c>
      <c r="L40" s="70" t="s">
        <v>98</v>
      </c>
      <c r="M40" s="65"/>
    </row>
    <row r="41" spans="4:13" ht="47.25" x14ac:dyDescent="0.25">
      <c r="I41" s="65"/>
      <c r="J41" s="66"/>
      <c r="K41" s="71" t="s">
        <v>99</v>
      </c>
      <c r="L41" s="70" t="s">
        <v>100</v>
      </c>
      <c r="M41" s="65"/>
    </row>
    <row r="42" spans="4:13" ht="47.25" x14ac:dyDescent="0.25">
      <c r="I42" s="65"/>
      <c r="J42" s="66">
        <v>42591</v>
      </c>
      <c r="K42" s="71" t="s">
        <v>101</v>
      </c>
      <c r="L42" s="70" t="s">
        <v>102</v>
      </c>
      <c r="M42" s="65"/>
    </row>
    <row r="43" spans="4:13" ht="54" x14ac:dyDescent="0.25">
      <c r="I43" s="65"/>
      <c r="J43" s="66"/>
      <c r="K43" s="71" t="s">
        <v>103</v>
      </c>
      <c r="L43" s="70" t="s">
        <v>104</v>
      </c>
      <c r="M43" s="65"/>
    </row>
    <row r="44" spans="4:13" ht="92.25" x14ac:dyDescent="0.25">
      <c r="I44" s="65"/>
      <c r="J44" s="66"/>
      <c r="K44" s="76" t="s">
        <v>105</v>
      </c>
      <c r="L44" s="73" t="s">
        <v>106</v>
      </c>
      <c r="M44" s="65"/>
    </row>
    <row r="45" spans="4:13" ht="15.75" x14ac:dyDescent="0.25">
      <c r="I45" s="65"/>
      <c r="J45" s="31"/>
      <c r="K45" s="71" t="s">
        <v>107</v>
      </c>
      <c r="L45" s="70" t="s">
        <v>108</v>
      </c>
      <c r="M45" s="65"/>
    </row>
    <row r="46" spans="4:13" x14ac:dyDescent="0.25">
      <c r="I46" s="65"/>
      <c r="J46" s="31"/>
      <c r="K46" s="65"/>
      <c r="L46" s="65"/>
      <c r="M46" s="65"/>
    </row>
    <row r="47" spans="4:13" x14ac:dyDescent="0.25">
      <c r="I47" s="65"/>
      <c r="J47" s="31"/>
      <c r="K47" s="65"/>
      <c r="L47" s="65"/>
      <c r="M47" s="65"/>
    </row>
    <row r="48" spans="4:13" x14ac:dyDescent="0.25">
      <c r="J48" s="85"/>
      <c r="K48" s="86"/>
    </row>
    <row r="49" spans="10:11" x14ac:dyDescent="0.25">
      <c r="J49" s="85"/>
      <c r="K49" s="86"/>
    </row>
    <row r="50" spans="10:11" x14ac:dyDescent="0.25">
      <c r="J50" s="85"/>
      <c r="K50" s="86"/>
    </row>
    <row r="51" spans="10:11" x14ac:dyDescent="0.25">
      <c r="J51" s="85"/>
      <c r="K51" s="86"/>
    </row>
    <row r="52" spans="10:11" x14ac:dyDescent="0.25">
      <c r="J52" s="85"/>
      <c r="K52" s="86"/>
    </row>
    <row r="53" spans="10:11" x14ac:dyDescent="0.25">
      <c r="J53" s="85"/>
      <c r="K53" s="86"/>
    </row>
    <row r="54" spans="10:11" x14ac:dyDescent="0.25">
      <c r="J54" s="85"/>
      <c r="K54" s="86"/>
    </row>
    <row r="55" spans="10:11" x14ac:dyDescent="0.25">
      <c r="J55" s="85"/>
      <c r="K55" s="86"/>
    </row>
    <row r="56" spans="10:11" x14ac:dyDescent="0.25">
      <c r="J56" s="85"/>
      <c r="K56" s="86"/>
    </row>
    <row r="57" spans="10:11" x14ac:dyDescent="0.25">
      <c r="J57" s="85"/>
      <c r="K57" s="86"/>
    </row>
    <row r="58" spans="10:11" x14ac:dyDescent="0.25">
      <c r="J58" s="85"/>
      <c r="K58" s="86"/>
    </row>
    <row r="59" spans="10:11" x14ac:dyDescent="0.25">
      <c r="J59" s="85"/>
      <c r="K59" s="86"/>
    </row>
    <row r="60" spans="10:11" x14ac:dyDescent="0.25">
      <c r="J60" s="85"/>
      <c r="K60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3"/>
  <sheetViews>
    <sheetView topLeftCell="A22" workbookViewId="0">
      <selection activeCell="E26" sqref="E26"/>
    </sheetView>
  </sheetViews>
  <sheetFormatPr defaultRowHeight="15" x14ac:dyDescent="0.25"/>
  <cols>
    <col min="1" max="1" width="4.28515625" customWidth="1"/>
    <col min="2" max="2" width="10.85546875" customWidth="1"/>
    <col min="3" max="3" width="39" customWidth="1"/>
    <col min="4" max="4" width="60.7109375" customWidth="1"/>
    <col min="5" max="5" width="19.7109375" customWidth="1"/>
    <col min="7" max="8" width="5.85546875" customWidth="1"/>
    <col min="10" max="10" width="10.28515625" customWidth="1"/>
    <col min="11" max="11" width="56" customWidth="1"/>
    <col min="12" max="12" width="18.42578125" bestFit="1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5.85546875" customWidth="1"/>
    <col min="266" max="266" width="10.28515625" customWidth="1"/>
    <col min="267" max="267" width="56" customWidth="1"/>
    <col min="268" max="268" width="18.42578125" bestFit="1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5.85546875" customWidth="1"/>
    <col min="522" max="522" width="10.28515625" customWidth="1"/>
    <col min="523" max="523" width="56" customWidth="1"/>
    <col min="524" max="524" width="18.42578125" bestFit="1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5.85546875" customWidth="1"/>
    <col min="778" max="778" width="10.28515625" customWidth="1"/>
    <col min="779" max="779" width="56" customWidth="1"/>
    <col min="780" max="780" width="18.42578125" bestFit="1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5.85546875" customWidth="1"/>
    <col min="1034" max="1034" width="10.28515625" customWidth="1"/>
    <col min="1035" max="1035" width="56" customWidth="1"/>
    <col min="1036" max="1036" width="18.42578125" bestFit="1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5.85546875" customWidth="1"/>
    <col min="1290" max="1290" width="10.28515625" customWidth="1"/>
    <col min="1291" max="1291" width="56" customWidth="1"/>
    <col min="1292" max="1292" width="18.42578125" bestFit="1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5.85546875" customWidth="1"/>
    <col min="1546" max="1546" width="10.28515625" customWidth="1"/>
    <col min="1547" max="1547" width="56" customWidth="1"/>
    <col min="1548" max="1548" width="18.42578125" bestFit="1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5.85546875" customWidth="1"/>
    <col min="1802" max="1802" width="10.28515625" customWidth="1"/>
    <col min="1803" max="1803" width="56" customWidth="1"/>
    <col min="1804" max="1804" width="18.42578125" bestFit="1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5.85546875" customWidth="1"/>
    <col min="2058" max="2058" width="10.28515625" customWidth="1"/>
    <col min="2059" max="2059" width="56" customWidth="1"/>
    <col min="2060" max="2060" width="18.42578125" bestFit="1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5.85546875" customWidth="1"/>
    <col min="2314" max="2314" width="10.28515625" customWidth="1"/>
    <col min="2315" max="2315" width="56" customWidth="1"/>
    <col min="2316" max="2316" width="18.42578125" bestFit="1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5.85546875" customWidth="1"/>
    <col min="2570" max="2570" width="10.28515625" customWidth="1"/>
    <col min="2571" max="2571" width="56" customWidth="1"/>
    <col min="2572" max="2572" width="18.42578125" bestFit="1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5.85546875" customWidth="1"/>
    <col min="2826" max="2826" width="10.28515625" customWidth="1"/>
    <col min="2827" max="2827" width="56" customWidth="1"/>
    <col min="2828" max="2828" width="18.42578125" bestFit="1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5.85546875" customWidth="1"/>
    <col min="3082" max="3082" width="10.28515625" customWidth="1"/>
    <col min="3083" max="3083" width="56" customWidth="1"/>
    <col min="3084" max="3084" width="18.42578125" bestFit="1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5.85546875" customWidth="1"/>
    <col min="3338" max="3338" width="10.28515625" customWidth="1"/>
    <col min="3339" max="3339" width="56" customWidth="1"/>
    <col min="3340" max="3340" width="18.42578125" bestFit="1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5.85546875" customWidth="1"/>
    <col min="3594" max="3594" width="10.28515625" customWidth="1"/>
    <col min="3595" max="3595" width="56" customWidth="1"/>
    <col min="3596" max="3596" width="18.42578125" bestFit="1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5.85546875" customWidth="1"/>
    <col min="3850" max="3850" width="10.28515625" customWidth="1"/>
    <col min="3851" max="3851" width="56" customWidth="1"/>
    <col min="3852" max="3852" width="18.42578125" bestFit="1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5.85546875" customWidth="1"/>
    <col min="4106" max="4106" width="10.28515625" customWidth="1"/>
    <col min="4107" max="4107" width="56" customWidth="1"/>
    <col min="4108" max="4108" width="18.42578125" bestFit="1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5.85546875" customWidth="1"/>
    <col min="4362" max="4362" width="10.28515625" customWidth="1"/>
    <col min="4363" max="4363" width="56" customWidth="1"/>
    <col min="4364" max="4364" width="18.42578125" bestFit="1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5.85546875" customWidth="1"/>
    <col min="4618" max="4618" width="10.28515625" customWidth="1"/>
    <col min="4619" max="4619" width="56" customWidth="1"/>
    <col min="4620" max="4620" width="18.42578125" bestFit="1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5.85546875" customWidth="1"/>
    <col min="4874" max="4874" width="10.28515625" customWidth="1"/>
    <col min="4875" max="4875" width="56" customWidth="1"/>
    <col min="4876" max="4876" width="18.42578125" bestFit="1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5.85546875" customWidth="1"/>
    <col min="5130" max="5130" width="10.28515625" customWidth="1"/>
    <col min="5131" max="5131" width="56" customWidth="1"/>
    <col min="5132" max="5132" width="18.42578125" bestFit="1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5.85546875" customWidth="1"/>
    <col min="5386" max="5386" width="10.28515625" customWidth="1"/>
    <col min="5387" max="5387" width="56" customWidth="1"/>
    <col min="5388" max="5388" width="18.42578125" bestFit="1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5.85546875" customWidth="1"/>
    <col min="5642" max="5642" width="10.28515625" customWidth="1"/>
    <col min="5643" max="5643" width="56" customWidth="1"/>
    <col min="5644" max="5644" width="18.42578125" bestFit="1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5.85546875" customWidth="1"/>
    <col min="5898" max="5898" width="10.28515625" customWidth="1"/>
    <col min="5899" max="5899" width="56" customWidth="1"/>
    <col min="5900" max="5900" width="18.42578125" bestFit="1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5.85546875" customWidth="1"/>
    <col min="6154" max="6154" width="10.28515625" customWidth="1"/>
    <col min="6155" max="6155" width="56" customWidth="1"/>
    <col min="6156" max="6156" width="18.42578125" bestFit="1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5.85546875" customWidth="1"/>
    <col min="6410" max="6410" width="10.28515625" customWidth="1"/>
    <col min="6411" max="6411" width="56" customWidth="1"/>
    <col min="6412" max="6412" width="18.42578125" bestFit="1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5.85546875" customWidth="1"/>
    <col min="6666" max="6666" width="10.28515625" customWidth="1"/>
    <col min="6667" max="6667" width="56" customWidth="1"/>
    <col min="6668" max="6668" width="18.42578125" bestFit="1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5.85546875" customWidth="1"/>
    <col min="6922" max="6922" width="10.28515625" customWidth="1"/>
    <col min="6923" max="6923" width="56" customWidth="1"/>
    <col min="6924" max="6924" width="18.42578125" bestFit="1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5.85546875" customWidth="1"/>
    <col min="7178" max="7178" width="10.28515625" customWidth="1"/>
    <col min="7179" max="7179" width="56" customWidth="1"/>
    <col min="7180" max="7180" width="18.42578125" bestFit="1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5.85546875" customWidth="1"/>
    <col min="7434" max="7434" width="10.28515625" customWidth="1"/>
    <col min="7435" max="7435" width="56" customWidth="1"/>
    <col min="7436" max="7436" width="18.42578125" bestFit="1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5.85546875" customWidth="1"/>
    <col min="7690" max="7690" width="10.28515625" customWidth="1"/>
    <col min="7691" max="7691" width="56" customWidth="1"/>
    <col min="7692" max="7692" width="18.42578125" bestFit="1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5.85546875" customWidth="1"/>
    <col min="7946" max="7946" width="10.28515625" customWidth="1"/>
    <col min="7947" max="7947" width="56" customWidth="1"/>
    <col min="7948" max="7948" width="18.42578125" bestFit="1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5.85546875" customWidth="1"/>
    <col min="8202" max="8202" width="10.28515625" customWidth="1"/>
    <col min="8203" max="8203" width="56" customWidth="1"/>
    <col min="8204" max="8204" width="18.42578125" bestFit="1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5.85546875" customWidth="1"/>
    <col min="8458" max="8458" width="10.28515625" customWidth="1"/>
    <col min="8459" max="8459" width="56" customWidth="1"/>
    <col min="8460" max="8460" width="18.42578125" bestFit="1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5.85546875" customWidth="1"/>
    <col min="8714" max="8714" width="10.28515625" customWidth="1"/>
    <col min="8715" max="8715" width="56" customWidth="1"/>
    <col min="8716" max="8716" width="18.42578125" bestFit="1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5.85546875" customWidth="1"/>
    <col min="8970" max="8970" width="10.28515625" customWidth="1"/>
    <col min="8971" max="8971" width="56" customWidth="1"/>
    <col min="8972" max="8972" width="18.42578125" bestFit="1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5.85546875" customWidth="1"/>
    <col min="9226" max="9226" width="10.28515625" customWidth="1"/>
    <col min="9227" max="9227" width="56" customWidth="1"/>
    <col min="9228" max="9228" width="18.42578125" bestFit="1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5.85546875" customWidth="1"/>
    <col min="9482" max="9482" width="10.28515625" customWidth="1"/>
    <col min="9483" max="9483" width="56" customWidth="1"/>
    <col min="9484" max="9484" width="18.42578125" bestFit="1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5.85546875" customWidth="1"/>
    <col min="9738" max="9738" width="10.28515625" customWidth="1"/>
    <col min="9739" max="9739" width="56" customWidth="1"/>
    <col min="9740" max="9740" width="18.42578125" bestFit="1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5.85546875" customWidth="1"/>
    <col min="9994" max="9994" width="10.28515625" customWidth="1"/>
    <col min="9995" max="9995" width="56" customWidth="1"/>
    <col min="9996" max="9996" width="18.42578125" bestFit="1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5.85546875" customWidth="1"/>
    <col min="10250" max="10250" width="10.28515625" customWidth="1"/>
    <col min="10251" max="10251" width="56" customWidth="1"/>
    <col min="10252" max="10252" width="18.42578125" bestFit="1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5.85546875" customWidth="1"/>
    <col min="10506" max="10506" width="10.28515625" customWidth="1"/>
    <col min="10507" max="10507" width="56" customWidth="1"/>
    <col min="10508" max="10508" width="18.42578125" bestFit="1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5.85546875" customWidth="1"/>
    <col min="10762" max="10762" width="10.28515625" customWidth="1"/>
    <col min="10763" max="10763" width="56" customWidth="1"/>
    <col min="10764" max="10764" width="18.42578125" bestFit="1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5.85546875" customWidth="1"/>
    <col min="11018" max="11018" width="10.28515625" customWidth="1"/>
    <col min="11019" max="11019" width="56" customWidth="1"/>
    <col min="11020" max="11020" width="18.42578125" bestFit="1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5.85546875" customWidth="1"/>
    <col min="11274" max="11274" width="10.28515625" customWidth="1"/>
    <col min="11275" max="11275" width="56" customWidth="1"/>
    <col min="11276" max="11276" width="18.42578125" bestFit="1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5.85546875" customWidth="1"/>
    <col min="11530" max="11530" width="10.28515625" customWidth="1"/>
    <col min="11531" max="11531" width="56" customWidth="1"/>
    <col min="11532" max="11532" width="18.42578125" bestFit="1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5.85546875" customWidth="1"/>
    <col min="11786" max="11786" width="10.28515625" customWidth="1"/>
    <col min="11787" max="11787" width="56" customWidth="1"/>
    <col min="11788" max="11788" width="18.42578125" bestFit="1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5.85546875" customWidth="1"/>
    <col min="12042" max="12042" width="10.28515625" customWidth="1"/>
    <col min="12043" max="12043" width="56" customWidth="1"/>
    <col min="12044" max="12044" width="18.42578125" bestFit="1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5.85546875" customWidth="1"/>
    <col min="12298" max="12298" width="10.28515625" customWidth="1"/>
    <col min="12299" max="12299" width="56" customWidth="1"/>
    <col min="12300" max="12300" width="18.42578125" bestFit="1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5.85546875" customWidth="1"/>
    <col min="12554" max="12554" width="10.28515625" customWidth="1"/>
    <col min="12555" max="12555" width="56" customWidth="1"/>
    <col min="12556" max="12556" width="18.42578125" bestFit="1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5.85546875" customWidth="1"/>
    <col min="12810" max="12810" width="10.28515625" customWidth="1"/>
    <col min="12811" max="12811" width="56" customWidth="1"/>
    <col min="12812" max="12812" width="18.42578125" bestFit="1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5.85546875" customWidth="1"/>
    <col min="13066" max="13066" width="10.28515625" customWidth="1"/>
    <col min="13067" max="13067" width="56" customWidth="1"/>
    <col min="13068" max="13068" width="18.42578125" bestFit="1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5.85546875" customWidth="1"/>
    <col min="13322" max="13322" width="10.28515625" customWidth="1"/>
    <col min="13323" max="13323" width="56" customWidth="1"/>
    <col min="13324" max="13324" width="18.42578125" bestFit="1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5.85546875" customWidth="1"/>
    <col min="13578" max="13578" width="10.28515625" customWidth="1"/>
    <col min="13579" max="13579" width="56" customWidth="1"/>
    <col min="13580" max="13580" width="18.42578125" bestFit="1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5.85546875" customWidth="1"/>
    <col min="13834" max="13834" width="10.28515625" customWidth="1"/>
    <col min="13835" max="13835" width="56" customWidth="1"/>
    <col min="13836" max="13836" width="18.42578125" bestFit="1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5.85546875" customWidth="1"/>
    <col min="14090" max="14090" width="10.28515625" customWidth="1"/>
    <col min="14091" max="14091" width="56" customWidth="1"/>
    <col min="14092" max="14092" width="18.42578125" bestFit="1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5.85546875" customWidth="1"/>
    <col min="14346" max="14346" width="10.28515625" customWidth="1"/>
    <col min="14347" max="14347" width="56" customWidth="1"/>
    <col min="14348" max="14348" width="18.42578125" bestFit="1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5.85546875" customWidth="1"/>
    <col min="14602" max="14602" width="10.28515625" customWidth="1"/>
    <col min="14603" max="14603" width="56" customWidth="1"/>
    <col min="14604" max="14604" width="18.42578125" bestFit="1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5.85546875" customWidth="1"/>
    <col min="14858" max="14858" width="10.28515625" customWidth="1"/>
    <col min="14859" max="14859" width="56" customWidth="1"/>
    <col min="14860" max="14860" width="18.42578125" bestFit="1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5.85546875" customWidth="1"/>
    <col min="15114" max="15114" width="10.28515625" customWidth="1"/>
    <col min="15115" max="15115" width="56" customWidth="1"/>
    <col min="15116" max="15116" width="18.42578125" bestFit="1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5.85546875" customWidth="1"/>
    <col min="15370" max="15370" width="10.28515625" customWidth="1"/>
    <col min="15371" max="15371" width="56" customWidth="1"/>
    <col min="15372" max="15372" width="18.42578125" bestFit="1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5.85546875" customWidth="1"/>
    <col min="15626" max="15626" width="10.28515625" customWidth="1"/>
    <col min="15627" max="15627" width="56" customWidth="1"/>
    <col min="15628" max="15628" width="18.42578125" bestFit="1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5.85546875" customWidth="1"/>
    <col min="15882" max="15882" width="10.28515625" customWidth="1"/>
    <col min="15883" max="15883" width="56" customWidth="1"/>
    <col min="15884" max="15884" width="18.42578125" bestFit="1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5.85546875" customWidth="1"/>
    <col min="16138" max="16138" width="10.28515625" customWidth="1"/>
    <col min="16139" max="16139" width="56" customWidth="1"/>
    <col min="16140" max="16140" width="18.42578125" bestFit="1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199</v>
      </c>
      <c r="E7" s="209"/>
      <c r="I7" s="102" t="s">
        <v>200</v>
      </c>
      <c r="J7" s="85">
        <v>42461</v>
      </c>
    </row>
    <row r="8" spans="2:13" ht="15.75" x14ac:dyDescent="0.25">
      <c r="C8" s="5" t="s">
        <v>5</v>
      </c>
      <c r="D8" s="6" t="s">
        <v>6</v>
      </c>
      <c r="E8" s="4">
        <v>851</v>
      </c>
    </row>
    <row r="9" spans="2:13" ht="15.75" x14ac:dyDescent="0.25">
      <c r="C9" s="5" t="s">
        <v>7</v>
      </c>
      <c r="D9" s="6" t="s">
        <v>8</v>
      </c>
      <c r="E9" s="103">
        <v>14</v>
      </c>
      <c r="F9">
        <v>13.09</v>
      </c>
      <c r="I9" s="210" t="s">
        <v>9</v>
      </c>
      <c r="J9" s="210"/>
      <c r="K9">
        <v>10509.85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128007.42000000001</v>
      </c>
      <c r="I10" s="211" t="s">
        <v>11</v>
      </c>
      <c r="J10" s="211"/>
      <c r="K10" s="11">
        <v>36325.89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91681.530000000013</v>
      </c>
      <c r="I11" s="12" t="s">
        <v>13</v>
      </c>
      <c r="J11" s="12"/>
      <c r="K11" s="2">
        <v>70333.97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7а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31924.117700404866</v>
      </c>
      <c r="F14" s="23">
        <v>3.08</v>
      </c>
      <c r="I14" s="93">
        <v>72</v>
      </c>
      <c r="J14" s="77">
        <v>42387</v>
      </c>
      <c r="K14" s="26" t="s">
        <v>201</v>
      </c>
      <c r="L14" s="24">
        <v>7</v>
      </c>
      <c r="M14" s="24"/>
    </row>
    <row r="15" spans="2:13" ht="34.5" customHeight="1" thickBot="1" x14ac:dyDescent="0.3">
      <c r="B15" s="199"/>
      <c r="C15" s="204" t="s">
        <v>202</v>
      </c>
      <c r="D15" s="205"/>
      <c r="E15" s="203"/>
      <c r="F15" s="27"/>
      <c r="I15" s="93" t="s">
        <v>203</v>
      </c>
      <c r="J15" s="104">
        <v>42397</v>
      </c>
      <c r="K15" s="93" t="s">
        <v>204</v>
      </c>
      <c r="L15" s="93"/>
      <c r="M15" s="93"/>
    </row>
    <row r="16" spans="2:13" ht="16.5" x14ac:dyDescent="0.25">
      <c r="B16" s="198" t="s">
        <v>28</v>
      </c>
      <c r="C16" s="200" t="s">
        <v>29</v>
      </c>
      <c r="D16" s="206"/>
      <c r="E16" s="28">
        <v>25186.885068825915</v>
      </c>
      <c r="F16" s="29">
        <f>F17+F18+F19+F20+F21</f>
        <v>2.4300000000000002</v>
      </c>
      <c r="I16" s="93">
        <v>454</v>
      </c>
      <c r="J16" s="77">
        <v>42464</v>
      </c>
      <c r="K16" s="26" t="s">
        <v>205</v>
      </c>
      <c r="L16" s="24">
        <v>7</v>
      </c>
      <c r="M16" s="24"/>
    </row>
    <row r="17" spans="2:13" ht="45" x14ac:dyDescent="0.25">
      <c r="B17" s="189"/>
      <c r="C17" s="30" t="s">
        <v>33</v>
      </c>
      <c r="D17" s="31" t="s">
        <v>34</v>
      </c>
      <c r="E17" s="32">
        <v>14510.962591093119</v>
      </c>
      <c r="F17" s="33">
        <v>1.4</v>
      </c>
      <c r="I17" s="93">
        <v>488</v>
      </c>
      <c r="J17" s="77">
        <v>42474</v>
      </c>
      <c r="K17" s="26" t="s">
        <v>206</v>
      </c>
      <c r="L17" s="24">
        <v>10</v>
      </c>
      <c r="M17" s="24"/>
    </row>
    <row r="18" spans="2:13" ht="21" customHeight="1" x14ac:dyDescent="0.25">
      <c r="B18" s="189"/>
      <c r="C18" s="30" t="s">
        <v>37</v>
      </c>
      <c r="D18" s="34"/>
      <c r="E18" s="32">
        <v>0</v>
      </c>
      <c r="F18" s="33">
        <v>0</v>
      </c>
      <c r="I18" s="55" t="s">
        <v>207</v>
      </c>
      <c r="J18" s="82">
        <v>42494</v>
      </c>
      <c r="K18" s="105" t="s">
        <v>208</v>
      </c>
      <c r="L18" s="65"/>
      <c r="M18" s="65"/>
    </row>
    <row r="19" spans="2:13" ht="57" customHeight="1" x14ac:dyDescent="0.25">
      <c r="B19" s="189"/>
      <c r="C19" s="30" t="s">
        <v>39</v>
      </c>
      <c r="D19" s="34" t="s">
        <v>40</v>
      </c>
      <c r="E19" s="32">
        <v>0</v>
      </c>
      <c r="F19" s="33"/>
      <c r="I19" s="93" t="s">
        <v>209</v>
      </c>
      <c r="J19" s="77">
        <v>42501</v>
      </c>
      <c r="K19" s="24" t="s">
        <v>210</v>
      </c>
      <c r="L19" s="24" t="s">
        <v>211</v>
      </c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6011.6845020242927</v>
      </c>
      <c r="F20" s="33">
        <v>0.57999999999999996</v>
      </c>
      <c r="I20" s="93">
        <v>541</v>
      </c>
      <c r="J20" s="77">
        <v>42495</v>
      </c>
      <c r="K20" s="26" t="s">
        <v>212</v>
      </c>
      <c r="L20" s="24">
        <v>3</v>
      </c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4664.2379757085027</v>
      </c>
      <c r="F21" s="38">
        <v>0.45</v>
      </c>
      <c r="I21" s="93" t="s">
        <v>213</v>
      </c>
      <c r="J21" s="77">
        <v>42536</v>
      </c>
      <c r="K21" s="26" t="s">
        <v>214</v>
      </c>
      <c r="L21" s="24" t="s">
        <v>211</v>
      </c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19175.200566801625</v>
      </c>
      <c r="F22" s="39">
        <v>1.85</v>
      </c>
      <c r="I22" s="93"/>
      <c r="J22" s="77"/>
      <c r="K22" s="24" t="s">
        <v>215</v>
      </c>
      <c r="L22" s="24"/>
      <c r="M22" s="24"/>
    </row>
    <row r="23" spans="2:13" ht="17.25" thickBot="1" x14ac:dyDescent="0.3">
      <c r="B23" s="189"/>
      <c r="C23" s="191"/>
      <c r="D23" s="193"/>
      <c r="E23" s="195"/>
      <c r="F23" s="40"/>
      <c r="I23" s="93"/>
      <c r="J23" s="77"/>
      <c r="K23" s="24" t="s">
        <v>216</v>
      </c>
      <c r="L23" s="24"/>
      <c r="M23" s="24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10779.572210526318</v>
      </c>
      <c r="F24" s="45">
        <v>1.04</v>
      </c>
      <c r="I24" s="93">
        <v>928</v>
      </c>
      <c r="J24" s="77">
        <v>42604</v>
      </c>
      <c r="K24" s="24" t="s">
        <v>217</v>
      </c>
      <c r="L24" s="24">
        <v>7</v>
      </c>
      <c r="M24" s="24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13163.51606477733</v>
      </c>
      <c r="F25" s="45">
        <v>1.27</v>
      </c>
      <c r="I25" s="93">
        <v>959</v>
      </c>
      <c r="J25" s="77">
        <v>42607</v>
      </c>
      <c r="K25" s="24" t="s">
        <v>218</v>
      </c>
      <c r="L25" s="24">
        <v>3</v>
      </c>
      <c r="M25" s="24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27778.128388663976</v>
      </c>
      <c r="F26" s="45">
        <v>2.68</v>
      </c>
      <c r="I26" s="93" t="s">
        <v>219</v>
      </c>
      <c r="J26" s="77">
        <v>42607</v>
      </c>
      <c r="K26" s="24" t="s">
        <v>220</v>
      </c>
      <c r="L26" s="24"/>
      <c r="M26" s="24"/>
    </row>
    <row r="27" spans="2:13" ht="17.25" thickBot="1" x14ac:dyDescent="0.3">
      <c r="B27" s="46"/>
      <c r="C27" s="52" t="s">
        <v>62</v>
      </c>
      <c r="D27" s="53"/>
      <c r="E27" s="49">
        <v>128007.42000000001</v>
      </c>
      <c r="F27" s="45">
        <f>F14+F16+F22+F24+F25+F26</f>
        <v>12.349999999999998</v>
      </c>
      <c r="I27" s="93"/>
      <c r="J27" s="24"/>
      <c r="K27" s="24" t="s">
        <v>221</v>
      </c>
      <c r="L27" s="24"/>
      <c r="M27" s="24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16849.8</v>
      </c>
      <c r="F28" s="45">
        <v>1.65</v>
      </c>
      <c r="I28" s="93">
        <v>1047</v>
      </c>
      <c r="J28" s="77">
        <v>42625</v>
      </c>
      <c r="K28" s="26" t="s">
        <v>222</v>
      </c>
      <c r="L28" s="24">
        <v>15</v>
      </c>
      <c r="M28" s="24">
        <v>300</v>
      </c>
    </row>
    <row r="29" spans="2:13" ht="17.25" thickBot="1" x14ac:dyDescent="0.3">
      <c r="B29" s="57"/>
      <c r="C29" s="58" t="s">
        <v>67</v>
      </c>
      <c r="D29" s="59"/>
      <c r="E29" s="60">
        <v>144857.22</v>
      </c>
      <c r="F29" s="45">
        <f>F28+F27</f>
        <v>13.999999999999998</v>
      </c>
      <c r="I29" s="93">
        <v>1057</v>
      </c>
      <c r="J29" s="77">
        <v>42626</v>
      </c>
      <c r="K29" s="26" t="s">
        <v>223</v>
      </c>
      <c r="L29" s="24">
        <v>8</v>
      </c>
      <c r="M29" s="24">
        <v>600</v>
      </c>
    </row>
    <row r="30" spans="2:13" x14ac:dyDescent="0.25">
      <c r="I30" s="93">
        <v>1041</v>
      </c>
      <c r="J30" s="77">
        <v>42627</v>
      </c>
      <c r="K30" s="24" t="s">
        <v>222</v>
      </c>
      <c r="L30" s="24">
        <v>15</v>
      </c>
      <c r="M30" s="24">
        <v>500</v>
      </c>
    </row>
    <row r="31" spans="2:13" x14ac:dyDescent="0.25">
      <c r="B31" s="196" t="s">
        <v>70</v>
      </c>
      <c r="C31" s="196"/>
      <c r="D31" s="196"/>
      <c r="E31" s="83" t="s">
        <v>224</v>
      </c>
      <c r="F31" s="63"/>
      <c r="I31" s="93"/>
      <c r="J31" s="77"/>
      <c r="K31" s="26" t="s">
        <v>57</v>
      </c>
      <c r="L31" s="24"/>
      <c r="M31" s="24"/>
    </row>
    <row r="32" spans="2:13" ht="18.75" x14ac:dyDescent="0.3">
      <c r="B32" s="197" t="s">
        <v>72</v>
      </c>
      <c r="C32" s="197"/>
      <c r="D32" s="197"/>
      <c r="E32" s="84">
        <v>70333.97</v>
      </c>
      <c r="I32" s="93">
        <v>1343</v>
      </c>
      <c r="J32" s="77">
        <v>42667</v>
      </c>
      <c r="K32" s="26" t="s">
        <v>225</v>
      </c>
      <c r="L32" s="24">
        <v>18</v>
      </c>
      <c r="M32" s="24"/>
    </row>
    <row r="33" spans="4:13" ht="15.75" x14ac:dyDescent="0.25">
      <c r="D33" s="188"/>
      <c r="E33" s="188"/>
      <c r="I33" s="93">
        <v>1197</v>
      </c>
      <c r="J33" s="77">
        <v>42647</v>
      </c>
      <c r="K33" s="26" t="s">
        <v>226</v>
      </c>
      <c r="L33" s="24">
        <v>15</v>
      </c>
      <c r="M33" s="24"/>
    </row>
    <row r="34" spans="4:13" x14ac:dyDescent="0.25">
      <c r="I34" s="93">
        <v>1207</v>
      </c>
      <c r="J34" s="77">
        <v>42648</v>
      </c>
      <c r="K34" s="106" t="s">
        <v>201</v>
      </c>
      <c r="L34" s="24">
        <v>7</v>
      </c>
      <c r="M34" s="24"/>
    </row>
    <row r="35" spans="4:13" x14ac:dyDescent="0.25">
      <c r="I35" s="93">
        <v>1212</v>
      </c>
      <c r="J35" s="77">
        <v>42649</v>
      </c>
      <c r="K35" s="26" t="s">
        <v>201</v>
      </c>
      <c r="L35" s="24">
        <v>3</v>
      </c>
      <c r="M35" s="24"/>
    </row>
    <row r="36" spans="4:13" ht="15.75" x14ac:dyDescent="0.25">
      <c r="D36" s="188" t="s">
        <v>75</v>
      </c>
      <c r="E36" s="188"/>
      <c r="I36" s="93" t="s">
        <v>227</v>
      </c>
      <c r="J36" s="77">
        <v>42668</v>
      </c>
      <c r="K36" s="26" t="s">
        <v>228</v>
      </c>
      <c r="L36" s="24">
        <v>18</v>
      </c>
      <c r="M36" s="24">
        <v>600</v>
      </c>
    </row>
    <row r="37" spans="4:13" x14ac:dyDescent="0.25">
      <c r="I37" s="93" t="s">
        <v>229</v>
      </c>
      <c r="J37" s="77">
        <v>42684</v>
      </c>
      <c r="K37" s="26" t="s">
        <v>230</v>
      </c>
      <c r="L37" s="24">
        <v>10</v>
      </c>
      <c r="M37" s="24">
        <v>1000</v>
      </c>
    </row>
    <row r="38" spans="4:13" x14ac:dyDescent="0.25">
      <c r="I38" s="93" t="s">
        <v>231</v>
      </c>
      <c r="J38" s="77">
        <v>42689</v>
      </c>
      <c r="K38" s="106" t="s">
        <v>61</v>
      </c>
      <c r="L38" s="24">
        <v>13</v>
      </c>
      <c r="M38" s="24"/>
    </row>
    <row r="39" spans="4:13" x14ac:dyDescent="0.25">
      <c r="I39" s="93">
        <v>1488</v>
      </c>
      <c r="J39" s="77">
        <v>42701</v>
      </c>
      <c r="K39" s="106" t="s">
        <v>232</v>
      </c>
      <c r="L39" s="24">
        <v>7</v>
      </c>
      <c r="M39" s="24" t="s">
        <v>233</v>
      </c>
    </row>
    <row r="40" spans="4:13" x14ac:dyDescent="0.25">
      <c r="I40" s="93">
        <v>1500</v>
      </c>
      <c r="J40" s="77">
        <v>42702</v>
      </c>
      <c r="K40" s="26" t="s">
        <v>234</v>
      </c>
      <c r="L40" s="24">
        <v>3</v>
      </c>
      <c r="M40" s="24"/>
    </row>
    <row r="41" spans="4:13" x14ac:dyDescent="0.25">
      <c r="I41" s="93">
        <v>1511</v>
      </c>
      <c r="J41" s="77">
        <v>42703</v>
      </c>
      <c r="K41" s="26" t="s">
        <v>122</v>
      </c>
      <c r="L41" s="24">
        <v>3</v>
      </c>
      <c r="M41" s="24"/>
    </row>
    <row r="42" spans="4:13" x14ac:dyDescent="0.25">
      <c r="I42" s="93">
        <v>1513</v>
      </c>
      <c r="J42" s="77">
        <v>42703</v>
      </c>
      <c r="K42" s="26" t="s">
        <v>235</v>
      </c>
      <c r="L42" s="24">
        <v>12</v>
      </c>
      <c r="M42" s="24"/>
    </row>
    <row r="43" spans="4:13" x14ac:dyDescent="0.25">
      <c r="I43" s="107">
        <v>1537</v>
      </c>
      <c r="J43" s="108">
        <v>42708</v>
      </c>
      <c r="K43" s="26" t="s">
        <v>236</v>
      </c>
      <c r="L43" s="109">
        <v>7</v>
      </c>
      <c r="M43" s="109"/>
    </row>
    <row r="44" spans="4:13" x14ac:dyDescent="0.25">
      <c r="I44" s="50"/>
      <c r="J44" s="79">
        <v>42622</v>
      </c>
      <c r="K44" s="50" t="s">
        <v>76</v>
      </c>
      <c r="L44" s="50" t="s">
        <v>77</v>
      </c>
      <c r="M44" s="50"/>
    </row>
    <row r="45" spans="4:13" x14ac:dyDescent="0.25">
      <c r="I45" s="50"/>
      <c r="J45" s="79">
        <v>42701</v>
      </c>
      <c r="K45" s="50" t="s">
        <v>76</v>
      </c>
      <c r="L45" s="50" t="s">
        <v>77</v>
      </c>
      <c r="M45" s="50"/>
    </row>
    <row r="46" spans="4:13" x14ac:dyDescent="0.25">
      <c r="I46" s="55"/>
      <c r="J46" s="61"/>
      <c r="K46" s="68" t="s">
        <v>78</v>
      </c>
      <c r="L46" s="55" t="s">
        <v>79</v>
      </c>
      <c r="M46" s="65"/>
    </row>
    <row r="47" spans="4:13" ht="25.5" x14ac:dyDescent="0.25">
      <c r="I47" s="65"/>
      <c r="J47" s="66"/>
      <c r="K47" s="69" t="s">
        <v>80</v>
      </c>
      <c r="L47" s="70" t="s">
        <v>81</v>
      </c>
      <c r="M47" s="65"/>
    </row>
    <row r="48" spans="4:13" ht="60.75" x14ac:dyDescent="0.25">
      <c r="I48" s="65"/>
      <c r="J48" s="66"/>
      <c r="K48" s="71" t="s">
        <v>82</v>
      </c>
      <c r="L48" s="70" t="s">
        <v>83</v>
      </c>
      <c r="M48" s="65"/>
    </row>
    <row r="49" spans="9:13" ht="90.75" x14ac:dyDescent="0.25">
      <c r="I49" s="65"/>
      <c r="J49" s="66" t="s">
        <v>84</v>
      </c>
      <c r="K49" s="72" t="s">
        <v>85</v>
      </c>
      <c r="L49" s="73" t="s">
        <v>86</v>
      </c>
      <c r="M49" s="65"/>
    </row>
    <row r="50" spans="9:13" ht="60" x14ac:dyDescent="0.25">
      <c r="I50" s="65"/>
      <c r="J50" s="66" t="s">
        <v>87</v>
      </c>
      <c r="K50" s="74" t="s">
        <v>88</v>
      </c>
      <c r="L50" s="73" t="s">
        <v>86</v>
      </c>
      <c r="M50" s="65"/>
    </row>
    <row r="51" spans="9:13" ht="75.75" x14ac:dyDescent="0.25">
      <c r="I51" s="65"/>
      <c r="J51" s="66"/>
      <c r="K51" s="72" t="s">
        <v>89</v>
      </c>
      <c r="L51" s="73" t="s">
        <v>86</v>
      </c>
      <c r="M51" s="65"/>
    </row>
    <row r="52" spans="9:13" ht="30.75" x14ac:dyDescent="0.25">
      <c r="I52" s="65"/>
      <c r="J52" s="66"/>
      <c r="K52" s="72" t="s">
        <v>90</v>
      </c>
      <c r="L52" s="75" t="s">
        <v>91</v>
      </c>
      <c r="M52" s="65"/>
    </row>
    <row r="53" spans="9:13" ht="31.5" x14ac:dyDescent="0.25">
      <c r="I53" s="65"/>
      <c r="J53" s="66"/>
      <c r="K53" s="71" t="s">
        <v>92</v>
      </c>
      <c r="L53" s="70" t="s">
        <v>93</v>
      </c>
      <c r="M53" s="73"/>
    </row>
    <row r="54" spans="9:13" ht="47.25" x14ac:dyDescent="0.25">
      <c r="I54" s="65"/>
      <c r="J54" s="66"/>
      <c r="K54" s="72" t="s">
        <v>94</v>
      </c>
      <c r="L54" s="73" t="s">
        <v>95</v>
      </c>
      <c r="M54" s="75"/>
    </row>
    <row r="55" spans="9:13" ht="38.25" x14ac:dyDescent="0.25">
      <c r="I55" s="65"/>
      <c r="J55" s="66"/>
      <c r="K55" s="72" t="s">
        <v>96</v>
      </c>
      <c r="L55" s="73" t="s">
        <v>95</v>
      </c>
      <c r="M55" s="65"/>
    </row>
    <row r="56" spans="9:13" ht="25.5" x14ac:dyDescent="0.25">
      <c r="I56" s="65"/>
      <c r="J56" s="66"/>
      <c r="K56" s="71" t="s">
        <v>97</v>
      </c>
      <c r="L56" s="70" t="s">
        <v>98</v>
      </c>
      <c r="M56" s="65"/>
    </row>
    <row r="57" spans="9:13" ht="47.25" x14ac:dyDescent="0.25">
      <c r="I57" s="65"/>
      <c r="J57" s="66"/>
      <c r="K57" s="71" t="s">
        <v>99</v>
      </c>
      <c r="L57" s="70" t="s">
        <v>100</v>
      </c>
      <c r="M57" s="65"/>
    </row>
    <row r="58" spans="9:13" ht="47.25" x14ac:dyDescent="0.25">
      <c r="I58" s="65"/>
      <c r="J58" s="66">
        <v>42591</v>
      </c>
      <c r="K58" s="71" t="s">
        <v>101</v>
      </c>
      <c r="L58" s="70" t="s">
        <v>102</v>
      </c>
      <c r="M58" s="65"/>
    </row>
    <row r="59" spans="9:13" ht="54" x14ac:dyDescent="0.25">
      <c r="I59" s="65"/>
      <c r="J59" s="66"/>
      <c r="K59" s="71" t="s">
        <v>103</v>
      </c>
      <c r="L59" s="70" t="s">
        <v>104</v>
      </c>
      <c r="M59" s="65"/>
    </row>
    <row r="60" spans="9:13" ht="92.25" x14ac:dyDescent="0.25">
      <c r="I60" s="65"/>
      <c r="J60" s="66"/>
      <c r="K60" s="76" t="s">
        <v>105</v>
      </c>
      <c r="L60" s="73" t="s">
        <v>106</v>
      </c>
      <c r="M60" s="65"/>
    </row>
    <row r="61" spans="9:13" ht="15.75" x14ac:dyDescent="0.25">
      <c r="I61" s="65"/>
      <c r="J61" s="31"/>
      <c r="K61" s="71" t="s">
        <v>107</v>
      </c>
      <c r="L61" s="70" t="s">
        <v>108</v>
      </c>
      <c r="M61" s="65"/>
    </row>
    <row r="62" spans="9:13" x14ac:dyDescent="0.25">
      <c r="I62" s="65"/>
      <c r="J62" s="31"/>
      <c r="K62" s="65"/>
      <c r="L62" s="65"/>
      <c r="M62" s="65"/>
    </row>
    <row r="63" spans="9:13" x14ac:dyDescent="0.25">
      <c r="I63" s="65"/>
      <c r="J63" s="31"/>
      <c r="K63" s="65"/>
      <c r="L63" s="65"/>
      <c r="M63" s="65"/>
    </row>
  </sheetData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3:E33"/>
    <mergeCell ref="D36:E36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opLeftCell="D4" workbookViewId="0">
      <selection activeCell="K9" sqref="K9:K11"/>
    </sheetView>
  </sheetViews>
  <sheetFormatPr defaultRowHeight="15" x14ac:dyDescent="0.25"/>
  <cols>
    <col min="1" max="1" width="4.28515625" customWidth="1"/>
    <col min="2" max="2" width="12" customWidth="1"/>
    <col min="3" max="3" width="39" customWidth="1"/>
    <col min="4" max="4" width="60.7109375" customWidth="1"/>
    <col min="5" max="5" width="19.7109375" customWidth="1"/>
    <col min="7" max="8" width="4.42578125" customWidth="1"/>
    <col min="10" max="10" width="10.28515625" customWidth="1"/>
    <col min="11" max="11" width="65.5703125" customWidth="1"/>
    <col min="12" max="12" width="18.28515625" bestFit="1" customWidth="1"/>
    <col min="13" max="13" width="11.140625" bestFit="1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3" max="264" width="4.42578125" customWidth="1"/>
    <col min="266" max="266" width="10.28515625" customWidth="1"/>
    <col min="267" max="267" width="65.5703125" customWidth="1"/>
    <col min="268" max="268" width="18.28515625" bestFit="1" customWidth="1"/>
    <col min="269" max="269" width="11.140625" bestFit="1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9" max="520" width="4.42578125" customWidth="1"/>
    <col min="522" max="522" width="10.28515625" customWidth="1"/>
    <col min="523" max="523" width="65.5703125" customWidth="1"/>
    <col min="524" max="524" width="18.28515625" bestFit="1" customWidth="1"/>
    <col min="525" max="525" width="11.140625" bestFit="1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5" max="776" width="4.42578125" customWidth="1"/>
    <col min="778" max="778" width="10.28515625" customWidth="1"/>
    <col min="779" max="779" width="65.5703125" customWidth="1"/>
    <col min="780" max="780" width="18.28515625" bestFit="1" customWidth="1"/>
    <col min="781" max="781" width="11.140625" bestFit="1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1" max="1032" width="4.42578125" customWidth="1"/>
    <col min="1034" max="1034" width="10.28515625" customWidth="1"/>
    <col min="1035" max="1035" width="65.5703125" customWidth="1"/>
    <col min="1036" max="1036" width="18.28515625" bestFit="1" customWidth="1"/>
    <col min="1037" max="1037" width="11.140625" bestFit="1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7" max="1288" width="4.42578125" customWidth="1"/>
    <col min="1290" max="1290" width="10.28515625" customWidth="1"/>
    <col min="1291" max="1291" width="65.5703125" customWidth="1"/>
    <col min="1292" max="1292" width="18.28515625" bestFit="1" customWidth="1"/>
    <col min="1293" max="1293" width="11.140625" bestFit="1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3" max="1544" width="4.42578125" customWidth="1"/>
    <col min="1546" max="1546" width="10.28515625" customWidth="1"/>
    <col min="1547" max="1547" width="65.5703125" customWidth="1"/>
    <col min="1548" max="1548" width="18.28515625" bestFit="1" customWidth="1"/>
    <col min="1549" max="1549" width="11.140625" bestFit="1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9" max="1800" width="4.42578125" customWidth="1"/>
    <col min="1802" max="1802" width="10.28515625" customWidth="1"/>
    <col min="1803" max="1803" width="65.5703125" customWidth="1"/>
    <col min="1804" max="1804" width="18.28515625" bestFit="1" customWidth="1"/>
    <col min="1805" max="1805" width="11.140625" bestFit="1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5" max="2056" width="4.42578125" customWidth="1"/>
    <col min="2058" max="2058" width="10.28515625" customWidth="1"/>
    <col min="2059" max="2059" width="65.5703125" customWidth="1"/>
    <col min="2060" max="2060" width="18.28515625" bestFit="1" customWidth="1"/>
    <col min="2061" max="2061" width="11.140625" bestFit="1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1" max="2312" width="4.42578125" customWidth="1"/>
    <col min="2314" max="2314" width="10.28515625" customWidth="1"/>
    <col min="2315" max="2315" width="65.5703125" customWidth="1"/>
    <col min="2316" max="2316" width="18.28515625" bestFit="1" customWidth="1"/>
    <col min="2317" max="2317" width="11.140625" bestFit="1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7" max="2568" width="4.42578125" customWidth="1"/>
    <col min="2570" max="2570" width="10.28515625" customWidth="1"/>
    <col min="2571" max="2571" width="65.5703125" customWidth="1"/>
    <col min="2572" max="2572" width="18.28515625" bestFit="1" customWidth="1"/>
    <col min="2573" max="2573" width="11.140625" bestFit="1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3" max="2824" width="4.42578125" customWidth="1"/>
    <col min="2826" max="2826" width="10.28515625" customWidth="1"/>
    <col min="2827" max="2827" width="65.5703125" customWidth="1"/>
    <col min="2828" max="2828" width="18.28515625" bestFit="1" customWidth="1"/>
    <col min="2829" max="2829" width="11.140625" bestFit="1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9" max="3080" width="4.42578125" customWidth="1"/>
    <col min="3082" max="3082" width="10.28515625" customWidth="1"/>
    <col min="3083" max="3083" width="65.5703125" customWidth="1"/>
    <col min="3084" max="3084" width="18.28515625" bestFit="1" customWidth="1"/>
    <col min="3085" max="3085" width="11.140625" bestFit="1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5" max="3336" width="4.42578125" customWidth="1"/>
    <col min="3338" max="3338" width="10.28515625" customWidth="1"/>
    <col min="3339" max="3339" width="65.5703125" customWidth="1"/>
    <col min="3340" max="3340" width="18.28515625" bestFit="1" customWidth="1"/>
    <col min="3341" max="3341" width="11.140625" bestFit="1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1" max="3592" width="4.42578125" customWidth="1"/>
    <col min="3594" max="3594" width="10.28515625" customWidth="1"/>
    <col min="3595" max="3595" width="65.5703125" customWidth="1"/>
    <col min="3596" max="3596" width="18.28515625" bestFit="1" customWidth="1"/>
    <col min="3597" max="3597" width="11.140625" bestFit="1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7" max="3848" width="4.42578125" customWidth="1"/>
    <col min="3850" max="3850" width="10.28515625" customWidth="1"/>
    <col min="3851" max="3851" width="65.5703125" customWidth="1"/>
    <col min="3852" max="3852" width="18.28515625" bestFit="1" customWidth="1"/>
    <col min="3853" max="3853" width="11.140625" bestFit="1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3" max="4104" width="4.42578125" customWidth="1"/>
    <col min="4106" max="4106" width="10.28515625" customWidth="1"/>
    <col min="4107" max="4107" width="65.5703125" customWidth="1"/>
    <col min="4108" max="4108" width="18.28515625" bestFit="1" customWidth="1"/>
    <col min="4109" max="4109" width="11.140625" bestFit="1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9" max="4360" width="4.42578125" customWidth="1"/>
    <col min="4362" max="4362" width="10.28515625" customWidth="1"/>
    <col min="4363" max="4363" width="65.5703125" customWidth="1"/>
    <col min="4364" max="4364" width="18.28515625" bestFit="1" customWidth="1"/>
    <col min="4365" max="4365" width="11.140625" bestFit="1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5" max="4616" width="4.42578125" customWidth="1"/>
    <col min="4618" max="4618" width="10.28515625" customWidth="1"/>
    <col min="4619" max="4619" width="65.5703125" customWidth="1"/>
    <col min="4620" max="4620" width="18.28515625" bestFit="1" customWidth="1"/>
    <col min="4621" max="4621" width="11.140625" bestFit="1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1" max="4872" width="4.42578125" customWidth="1"/>
    <col min="4874" max="4874" width="10.28515625" customWidth="1"/>
    <col min="4875" max="4875" width="65.5703125" customWidth="1"/>
    <col min="4876" max="4876" width="18.28515625" bestFit="1" customWidth="1"/>
    <col min="4877" max="4877" width="11.140625" bestFit="1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7" max="5128" width="4.42578125" customWidth="1"/>
    <col min="5130" max="5130" width="10.28515625" customWidth="1"/>
    <col min="5131" max="5131" width="65.5703125" customWidth="1"/>
    <col min="5132" max="5132" width="18.28515625" bestFit="1" customWidth="1"/>
    <col min="5133" max="5133" width="11.140625" bestFit="1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3" max="5384" width="4.42578125" customWidth="1"/>
    <col min="5386" max="5386" width="10.28515625" customWidth="1"/>
    <col min="5387" max="5387" width="65.5703125" customWidth="1"/>
    <col min="5388" max="5388" width="18.28515625" bestFit="1" customWidth="1"/>
    <col min="5389" max="5389" width="11.140625" bestFit="1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9" max="5640" width="4.42578125" customWidth="1"/>
    <col min="5642" max="5642" width="10.28515625" customWidth="1"/>
    <col min="5643" max="5643" width="65.5703125" customWidth="1"/>
    <col min="5644" max="5644" width="18.28515625" bestFit="1" customWidth="1"/>
    <col min="5645" max="5645" width="11.140625" bestFit="1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5" max="5896" width="4.42578125" customWidth="1"/>
    <col min="5898" max="5898" width="10.28515625" customWidth="1"/>
    <col min="5899" max="5899" width="65.5703125" customWidth="1"/>
    <col min="5900" max="5900" width="18.28515625" bestFit="1" customWidth="1"/>
    <col min="5901" max="5901" width="11.140625" bestFit="1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1" max="6152" width="4.42578125" customWidth="1"/>
    <col min="6154" max="6154" width="10.28515625" customWidth="1"/>
    <col min="6155" max="6155" width="65.5703125" customWidth="1"/>
    <col min="6156" max="6156" width="18.28515625" bestFit="1" customWidth="1"/>
    <col min="6157" max="6157" width="11.140625" bestFit="1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7" max="6408" width="4.42578125" customWidth="1"/>
    <col min="6410" max="6410" width="10.28515625" customWidth="1"/>
    <col min="6411" max="6411" width="65.5703125" customWidth="1"/>
    <col min="6412" max="6412" width="18.28515625" bestFit="1" customWidth="1"/>
    <col min="6413" max="6413" width="11.140625" bestFit="1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3" max="6664" width="4.42578125" customWidth="1"/>
    <col min="6666" max="6666" width="10.28515625" customWidth="1"/>
    <col min="6667" max="6667" width="65.5703125" customWidth="1"/>
    <col min="6668" max="6668" width="18.28515625" bestFit="1" customWidth="1"/>
    <col min="6669" max="6669" width="11.140625" bestFit="1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9" max="6920" width="4.42578125" customWidth="1"/>
    <col min="6922" max="6922" width="10.28515625" customWidth="1"/>
    <col min="6923" max="6923" width="65.5703125" customWidth="1"/>
    <col min="6924" max="6924" width="18.28515625" bestFit="1" customWidth="1"/>
    <col min="6925" max="6925" width="11.140625" bestFit="1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5" max="7176" width="4.42578125" customWidth="1"/>
    <col min="7178" max="7178" width="10.28515625" customWidth="1"/>
    <col min="7179" max="7179" width="65.5703125" customWidth="1"/>
    <col min="7180" max="7180" width="18.28515625" bestFit="1" customWidth="1"/>
    <col min="7181" max="7181" width="11.140625" bestFit="1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1" max="7432" width="4.42578125" customWidth="1"/>
    <col min="7434" max="7434" width="10.28515625" customWidth="1"/>
    <col min="7435" max="7435" width="65.5703125" customWidth="1"/>
    <col min="7436" max="7436" width="18.28515625" bestFit="1" customWidth="1"/>
    <col min="7437" max="7437" width="11.140625" bestFit="1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7" max="7688" width="4.42578125" customWidth="1"/>
    <col min="7690" max="7690" width="10.28515625" customWidth="1"/>
    <col min="7691" max="7691" width="65.5703125" customWidth="1"/>
    <col min="7692" max="7692" width="18.28515625" bestFit="1" customWidth="1"/>
    <col min="7693" max="7693" width="11.140625" bestFit="1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3" max="7944" width="4.42578125" customWidth="1"/>
    <col min="7946" max="7946" width="10.28515625" customWidth="1"/>
    <col min="7947" max="7947" width="65.5703125" customWidth="1"/>
    <col min="7948" max="7948" width="18.28515625" bestFit="1" customWidth="1"/>
    <col min="7949" max="7949" width="11.140625" bestFit="1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9" max="8200" width="4.42578125" customWidth="1"/>
    <col min="8202" max="8202" width="10.28515625" customWidth="1"/>
    <col min="8203" max="8203" width="65.5703125" customWidth="1"/>
    <col min="8204" max="8204" width="18.28515625" bestFit="1" customWidth="1"/>
    <col min="8205" max="8205" width="11.140625" bestFit="1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5" max="8456" width="4.42578125" customWidth="1"/>
    <col min="8458" max="8458" width="10.28515625" customWidth="1"/>
    <col min="8459" max="8459" width="65.5703125" customWidth="1"/>
    <col min="8460" max="8460" width="18.28515625" bestFit="1" customWidth="1"/>
    <col min="8461" max="8461" width="11.140625" bestFit="1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1" max="8712" width="4.42578125" customWidth="1"/>
    <col min="8714" max="8714" width="10.28515625" customWidth="1"/>
    <col min="8715" max="8715" width="65.5703125" customWidth="1"/>
    <col min="8716" max="8716" width="18.28515625" bestFit="1" customWidth="1"/>
    <col min="8717" max="8717" width="11.140625" bestFit="1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7" max="8968" width="4.42578125" customWidth="1"/>
    <col min="8970" max="8970" width="10.28515625" customWidth="1"/>
    <col min="8971" max="8971" width="65.5703125" customWidth="1"/>
    <col min="8972" max="8972" width="18.28515625" bestFit="1" customWidth="1"/>
    <col min="8973" max="8973" width="11.140625" bestFit="1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3" max="9224" width="4.42578125" customWidth="1"/>
    <col min="9226" max="9226" width="10.28515625" customWidth="1"/>
    <col min="9227" max="9227" width="65.5703125" customWidth="1"/>
    <col min="9228" max="9228" width="18.28515625" bestFit="1" customWidth="1"/>
    <col min="9229" max="9229" width="11.140625" bestFit="1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9" max="9480" width="4.42578125" customWidth="1"/>
    <col min="9482" max="9482" width="10.28515625" customWidth="1"/>
    <col min="9483" max="9483" width="65.5703125" customWidth="1"/>
    <col min="9484" max="9484" width="18.28515625" bestFit="1" customWidth="1"/>
    <col min="9485" max="9485" width="11.140625" bestFit="1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5" max="9736" width="4.42578125" customWidth="1"/>
    <col min="9738" max="9738" width="10.28515625" customWidth="1"/>
    <col min="9739" max="9739" width="65.5703125" customWidth="1"/>
    <col min="9740" max="9740" width="18.28515625" bestFit="1" customWidth="1"/>
    <col min="9741" max="9741" width="11.140625" bestFit="1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1" max="9992" width="4.42578125" customWidth="1"/>
    <col min="9994" max="9994" width="10.28515625" customWidth="1"/>
    <col min="9995" max="9995" width="65.5703125" customWidth="1"/>
    <col min="9996" max="9996" width="18.28515625" bestFit="1" customWidth="1"/>
    <col min="9997" max="9997" width="11.140625" bestFit="1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7" max="10248" width="4.42578125" customWidth="1"/>
    <col min="10250" max="10250" width="10.28515625" customWidth="1"/>
    <col min="10251" max="10251" width="65.5703125" customWidth="1"/>
    <col min="10252" max="10252" width="18.28515625" bestFit="1" customWidth="1"/>
    <col min="10253" max="10253" width="11.140625" bestFit="1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3" max="10504" width="4.42578125" customWidth="1"/>
    <col min="10506" max="10506" width="10.28515625" customWidth="1"/>
    <col min="10507" max="10507" width="65.5703125" customWidth="1"/>
    <col min="10508" max="10508" width="18.28515625" bestFit="1" customWidth="1"/>
    <col min="10509" max="10509" width="11.140625" bestFit="1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9" max="10760" width="4.42578125" customWidth="1"/>
    <col min="10762" max="10762" width="10.28515625" customWidth="1"/>
    <col min="10763" max="10763" width="65.5703125" customWidth="1"/>
    <col min="10764" max="10764" width="18.28515625" bestFit="1" customWidth="1"/>
    <col min="10765" max="10765" width="11.140625" bestFit="1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5" max="11016" width="4.42578125" customWidth="1"/>
    <col min="11018" max="11018" width="10.28515625" customWidth="1"/>
    <col min="11019" max="11019" width="65.5703125" customWidth="1"/>
    <col min="11020" max="11020" width="18.28515625" bestFit="1" customWidth="1"/>
    <col min="11021" max="11021" width="11.140625" bestFit="1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1" max="11272" width="4.42578125" customWidth="1"/>
    <col min="11274" max="11274" width="10.28515625" customWidth="1"/>
    <col min="11275" max="11275" width="65.5703125" customWidth="1"/>
    <col min="11276" max="11276" width="18.28515625" bestFit="1" customWidth="1"/>
    <col min="11277" max="11277" width="11.140625" bestFit="1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7" max="11528" width="4.42578125" customWidth="1"/>
    <col min="11530" max="11530" width="10.28515625" customWidth="1"/>
    <col min="11531" max="11531" width="65.5703125" customWidth="1"/>
    <col min="11532" max="11532" width="18.28515625" bestFit="1" customWidth="1"/>
    <col min="11533" max="11533" width="11.140625" bestFit="1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3" max="11784" width="4.42578125" customWidth="1"/>
    <col min="11786" max="11786" width="10.28515625" customWidth="1"/>
    <col min="11787" max="11787" width="65.5703125" customWidth="1"/>
    <col min="11788" max="11788" width="18.28515625" bestFit="1" customWidth="1"/>
    <col min="11789" max="11789" width="11.140625" bestFit="1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9" max="12040" width="4.42578125" customWidth="1"/>
    <col min="12042" max="12042" width="10.28515625" customWidth="1"/>
    <col min="12043" max="12043" width="65.5703125" customWidth="1"/>
    <col min="12044" max="12044" width="18.28515625" bestFit="1" customWidth="1"/>
    <col min="12045" max="12045" width="11.140625" bestFit="1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5" max="12296" width="4.42578125" customWidth="1"/>
    <col min="12298" max="12298" width="10.28515625" customWidth="1"/>
    <col min="12299" max="12299" width="65.5703125" customWidth="1"/>
    <col min="12300" max="12300" width="18.28515625" bestFit="1" customWidth="1"/>
    <col min="12301" max="12301" width="11.140625" bestFit="1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1" max="12552" width="4.42578125" customWidth="1"/>
    <col min="12554" max="12554" width="10.28515625" customWidth="1"/>
    <col min="12555" max="12555" width="65.5703125" customWidth="1"/>
    <col min="12556" max="12556" width="18.28515625" bestFit="1" customWidth="1"/>
    <col min="12557" max="12557" width="11.140625" bestFit="1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7" max="12808" width="4.42578125" customWidth="1"/>
    <col min="12810" max="12810" width="10.28515625" customWidth="1"/>
    <col min="12811" max="12811" width="65.5703125" customWidth="1"/>
    <col min="12812" max="12812" width="18.28515625" bestFit="1" customWidth="1"/>
    <col min="12813" max="12813" width="11.140625" bestFit="1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3" max="13064" width="4.42578125" customWidth="1"/>
    <col min="13066" max="13066" width="10.28515625" customWidth="1"/>
    <col min="13067" max="13067" width="65.5703125" customWidth="1"/>
    <col min="13068" max="13068" width="18.28515625" bestFit="1" customWidth="1"/>
    <col min="13069" max="13069" width="11.140625" bestFit="1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9" max="13320" width="4.42578125" customWidth="1"/>
    <col min="13322" max="13322" width="10.28515625" customWidth="1"/>
    <col min="13323" max="13323" width="65.5703125" customWidth="1"/>
    <col min="13324" max="13324" width="18.28515625" bestFit="1" customWidth="1"/>
    <col min="13325" max="13325" width="11.140625" bestFit="1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5" max="13576" width="4.42578125" customWidth="1"/>
    <col min="13578" max="13578" width="10.28515625" customWidth="1"/>
    <col min="13579" max="13579" width="65.5703125" customWidth="1"/>
    <col min="13580" max="13580" width="18.28515625" bestFit="1" customWidth="1"/>
    <col min="13581" max="13581" width="11.140625" bestFit="1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1" max="13832" width="4.42578125" customWidth="1"/>
    <col min="13834" max="13834" width="10.28515625" customWidth="1"/>
    <col min="13835" max="13835" width="65.5703125" customWidth="1"/>
    <col min="13836" max="13836" width="18.28515625" bestFit="1" customWidth="1"/>
    <col min="13837" max="13837" width="11.140625" bestFit="1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7" max="14088" width="4.42578125" customWidth="1"/>
    <col min="14090" max="14090" width="10.28515625" customWidth="1"/>
    <col min="14091" max="14091" width="65.5703125" customWidth="1"/>
    <col min="14092" max="14092" width="18.28515625" bestFit="1" customWidth="1"/>
    <col min="14093" max="14093" width="11.140625" bestFit="1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3" max="14344" width="4.42578125" customWidth="1"/>
    <col min="14346" max="14346" width="10.28515625" customWidth="1"/>
    <col min="14347" max="14347" width="65.5703125" customWidth="1"/>
    <col min="14348" max="14348" width="18.28515625" bestFit="1" customWidth="1"/>
    <col min="14349" max="14349" width="11.140625" bestFit="1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9" max="14600" width="4.42578125" customWidth="1"/>
    <col min="14602" max="14602" width="10.28515625" customWidth="1"/>
    <col min="14603" max="14603" width="65.5703125" customWidth="1"/>
    <col min="14604" max="14604" width="18.28515625" bestFit="1" customWidth="1"/>
    <col min="14605" max="14605" width="11.140625" bestFit="1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5" max="14856" width="4.42578125" customWidth="1"/>
    <col min="14858" max="14858" width="10.28515625" customWidth="1"/>
    <col min="14859" max="14859" width="65.5703125" customWidth="1"/>
    <col min="14860" max="14860" width="18.28515625" bestFit="1" customWidth="1"/>
    <col min="14861" max="14861" width="11.140625" bestFit="1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1" max="15112" width="4.42578125" customWidth="1"/>
    <col min="15114" max="15114" width="10.28515625" customWidth="1"/>
    <col min="15115" max="15115" width="65.5703125" customWidth="1"/>
    <col min="15116" max="15116" width="18.28515625" bestFit="1" customWidth="1"/>
    <col min="15117" max="15117" width="11.140625" bestFit="1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7" max="15368" width="4.42578125" customWidth="1"/>
    <col min="15370" max="15370" width="10.28515625" customWidth="1"/>
    <col min="15371" max="15371" width="65.5703125" customWidth="1"/>
    <col min="15372" max="15372" width="18.28515625" bestFit="1" customWidth="1"/>
    <col min="15373" max="15373" width="11.140625" bestFit="1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3" max="15624" width="4.42578125" customWidth="1"/>
    <col min="15626" max="15626" width="10.28515625" customWidth="1"/>
    <col min="15627" max="15627" width="65.5703125" customWidth="1"/>
    <col min="15628" max="15628" width="18.28515625" bestFit="1" customWidth="1"/>
    <col min="15629" max="15629" width="11.140625" bestFit="1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9" max="15880" width="4.42578125" customWidth="1"/>
    <col min="15882" max="15882" width="10.28515625" customWidth="1"/>
    <col min="15883" max="15883" width="65.5703125" customWidth="1"/>
    <col min="15884" max="15884" width="18.28515625" bestFit="1" customWidth="1"/>
    <col min="15885" max="15885" width="11.140625" bestFit="1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5" max="16136" width="4.42578125" customWidth="1"/>
    <col min="16138" max="16138" width="10.28515625" customWidth="1"/>
    <col min="16139" max="16139" width="65.5703125" customWidth="1"/>
    <col min="16140" max="16140" width="18.28515625" bestFit="1" customWidth="1"/>
    <col min="16141" max="16141" width="11.140625" bestFit="1" customWidth="1"/>
  </cols>
  <sheetData>
    <row r="1" spans="2:13" ht="28.5" x14ac:dyDescent="0.45">
      <c r="C1" s="1" t="s">
        <v>0</v>
      </c>
      <c r="D1" s="2"/>
      <c r="E1" s="2"/>
    </row>
    <row r="2" spans="2:13" x14ac:dyDescent="0.25">
      <c r="C2" t="s">
        <v>1</v>
      </c>
    </row>
    <row r="5" spans="2:13" ht="18" x14ac:dyDescent="0.25">
      <c r="C5" s="207" t="str">
        <f>'[1]Фрунзенская 4а'!$C$5</f>
        <v>Отчёт о проделанной работе за 2016 год</v>
      </c>
      <c r="D5" s="208"/>
    </row>
    <row r="6" spans="2:13" ht="18" x14ac:dyDescent="0.25">
      <c r="C6" s="207" t="s">
        <v>2</v>
      </c>
      <c r="D6" s="208"/>
    </row>
    <row r="7" spans="2:13" ht="18.75" x14ac:dyDescent="0.3">
      <c r="C7" s="4" t="s">
        <v>3</v>
      </c>
      <c r="D7" s="209" t="s">
        <v>237</v>
      </c>
      <c r="E7" s="209"/>
    </row>
    <row r="8" spans="2:13" ht="15.75" x14ac:dyDescent="0.25">
      <c r="C8" s="5" t="s">
        <v>5</v>
      </c>
      <c r="D8" s="6" t="s">
        <v>6</v>
      </c>
      <c r="E8" s="4">
        <v>855.5</v>
      </c>
    </row>
    <row r="9" spans="2:13" ht="15.75" x14ac:dyDescent="0.25">
      <c r="C9" s="5" t="s">
        <v>7</v>
      </c>
      <c r="D9" s="6" t="s">
        <v>8</v>
      </c>
      <c r="E9" s="4">
        <v>12.17</v>
      </c>
      <c r="I9" s="210" t="s">
        <v>9</v>
      </c>
      <c r="J9" s="210"/>
      <c r="K9">
        <v>8999.8599999999988</v>
      </c>
      <c r="L9" s="7"/>
    </row>
    <row r="10" spans="2:13" ht="15.75" x14ac:dyDescent="0.25">
      <c r="C10" s="8" t="s">
        <v>10</v>
      </c>
      <c r="D10" s="9" t="str">
        <f>'[1]Фрунзенская 4а'!D10</f>
        <v>январь- декабрь 2016 г., руб.</v>
      </c>
      <c r="E10" s="10">
        <v>107998.31999999998</v>
      </c>
      <c r="I10" s="211" t="s">
        <v>11</v>
      </c>
      <c r="J10" s="211"/>
      <c r="K10" s="11">
        <v>29653.11</v>
      </c>
      <c r="L10" s="7"/>
    </row>
    <row r="11" spans="2:13" ht="15.75" x14ac:dyDescent="0.25">
      <c r="C11" s="8" t="s">
        <v>12</v>
      </c>
      <c r="D11" s="9" t="str">
        <f>'[1]Фрунзенская 4а'!D11</f>
        <v>январь- декабрь 2016 г., руб.</v>
      </c>
      <c r="E11" s="10">
        <v>78345.209999999977</v>
      </c>
      <c r="I11" s="12" t="s">
        <v>13</v>
      </c>
      <c r="J11" s="12"/>
      <c r="K11" s="2">
        <v>69316.89</v>
      </c>
      <c r="L11" s="7"/>
    </row>
    <row r="12" spans="2:13" ht="19.5" thickBot="1" x14ac:dyDescent="0.35">
      <c r="C12" s="14"/>
      <c r="D12" s="15"/>
      <c r="I12" s="212" t="str">
        <f>D7</f>
        <v>п.Ишня, ул. Мелиораторов, дом 5а</v>
      </c>
      <c r="J12" s="212"/>
      <c r="K12" s="212"/>
      <c r="L12" s="212"/>
      <c r="M12" s="16"/>
    </row>
    <row r="13" spans="2:13" ht="15.75" thickBot="1" x14ac:dyDescent="0.3">
      <c r="B13" s="17" t="s">
        <v>14</v>
      </c>
      <c r="C13" s="18" t="s">
        <v>15</v>
      </c>
      <c r="D13" s="19" t="s">
        <v>16</v>
      </c>
      <c r="E13" s="18" t="s">
        <v>17</v>
      </c>
      <c r="I13" s="20" t="s">
        <v>18</v>
      </c>
      <c r="J13" s="20" t="s">
        <v>19</v>
      </c>
      <c r="K13" s="20" t="s">
        <v>20</v>
      </c>
      <c r="L13" s="20" t="s">
        <v>21</v>
      </c>
      <c r="M13" s="22" t="s">
        <v>22</v>
      </c>
    </row>
    <row r="14" spans="2:13" ht="16.5" x14ac:dyDescent="0.25">
      <c r="B14" s="198" t="s">
        <v>23</v>
      </c>
      <c r="C14" s="200" t="s">
        <v>24</v>
      </c>
      <c r="D14" s="201"/>
      <c r="E14" s="202">
        <v>16733.579999999994</v>
      </c>
      <c r="F14" s="23">
        <v>1.63</v>
      </c>
      <c r="I14" s="93">
        <v>176</v>
      </c>
      <c r="J14" s="77">
        <v>42403</v>
      </c>
      <c r="K14" s="26" t="s">
        <v>238</v>
      </c>
      <c r="L14" s="24">
        <v>10</v>
      </c>
      <c r="M14" s="24"/>
    </row>
    <row r="15" spans="2:13" ht="17.25" thickBot="1" x14ac:dyDescent="0.3">
      <c r="B15" s="199"/>
      <c r="C15" s="204" t="s">
        <v>239</v>
      </c>
      <c r="D15" s="205"/>
      <c r="E15" s="203"/>
      <c r="F15" s="27"/>
      <c r="I15" s="93" t="s">
        <v>240</v>
      </c>
      <c r="J15" s="77">
        <v>42451</v>
      </c>
      <c r="K15" s="26" t="s">
        <v>241</v>
      </c>
      <c r="L15" s="24"/>
      <c r="M15" s="24"/>
    </row>
    <row r="16" spans="2:13" ht="16.5" x14ac:dyDescent="0.25">
      <c r="B16" s="198" t="s">
        <v>28</v>
      </c>
      <c r="C16" s="200" t="s">
        <v>29</v>
      </c>
      <c r="D16" s="206"/>
      <c r="E16" s="28">
        <v>22893.179999999993</v>
      </c>
      <c r="F16" s="29">
        <f>F17+F18+F19+F20+F21</f>
        <v>2.23</v>
      </c>
      <c r="I16" s="65" t="s">
        <v>207</v>
      </c>
      <c r="J16" s="82">
        <v>42485</v>
      </c>
      <c r="K16" s="65" t="s">
        <v>242</v>
      </c>
      <c r="L16" s="24" t="s">
        <v>243</v>
      </c>
      <c r="M16" s="65"/>
    </row>
    <row r="17" spans="2:13" ht="45" x14ac:dyDescent="0.25">
      <c r="B17" s="189"/>
      <c r="C17" s="30" t="s">
        <v>33</v>
      </c>
      <c r="D17" s="31" t="s">
        <v>34</v>
      </c>
      <c r="E17" s="32">
        <v>12319.199999999997</v>
      </c>
      <c r="F17" s="33">
        <v>1.2</v>
      </c>
      <c r="I17" s="93" t="s">
        <v>244</v>
      </c>
      <c r="J17" s="77">
        <v>42500</v>
      </c>
      <c r="K17" s="26" t="s">
        <v>245</v>
      </c>
      <c r="L17" s="24" t="s">
        <v>243</v>
      </c>
      <c r="M17" s="24"/>
    </row>
    <row r="18" spans="2:13" ht="16.5" x14ac:dyDescent="0.25">
      <c r="B18" s="189"/>
      <c r="C18" s="30" t="s">
        <v>37</v>
      </c>
      <c r="D18" s="34"/>
      <c r="E18" s="32">
        <v>0</v>
      </c>
      <c r="F18" s="33">
        <v>0</v>
      </c>
      <c r="I18" s="93">
        <v>768</v>
      </c>
      <c r="J18" s="77">
        <v>42569</v>
      </c>
      <c r="K18" s="24" t="s">
        <v>246</v>
      </c>
      <c r="L18" s="24" t="s">
        <v>247</v>
      </c>
      <c r="M18" s="24"/>
    </row>
    <row r="19" spans="2:13" ht="57" customHeight="1" x14ac:dyDescent="0.25">
      <c r="B19" s="189"/>
      <c r="C19" s="30" t="s">
        <v>39</v>
      </c>
      <c r="D19" s="34" t="s">
        <v>40</v>
      </c>
      <c r="E19" s="32">
        <v>0</v>
      </c>
      <c r="F19" s="33"/>
      <c r="I19" s="93"/>
      <c r="J19" s="77"/>
      <c r="K19" s="26" t="s">
        <v>215</v>
      </c>
      <c r="L19" s="24"/>
      <c r="M19" s="24"/>
    </row>
    <row r="20" spans="2:13" ht="45" x14ac:dyDescent="0.25">
      <c r="B20" s="189"/>
      <c r="C20" s="30" t="s">
        <v>42</v>
      </c>
      <c r="D20" s="34" t="s">
        <v>43</v>
      </c>
      <c r="E20" s="32">
        <v>5954.2799999999988</v>
      </c>
      <c r="F20" s="33">
        <v>0.57999999999999996</v>
      </c>
      <c r="I20" s="93"/>
      <c r="J20" s="77"/>
      <c r="K20" s="26" t="s">
        <v>216</v>
      </c>
      <c r="L20" s="24"/>
      <c r="M20" s="24"/>
    </row>
    <row r="21" spans="2:13" ht="33" customHeight="1" thickBot="1" x14ac:dyDescent="0.3">
      <c r="B21" s="199"/>
      <c r="C21" s="36" t="s">
        <v>45</v>
      </c>
      <c r="D21" s="37" t="s">
        <v>46</v>
      </c>
      <c r="E21" s="32">
        <v>4619.6999999999989</v>
      </c>
      <c r="F21" s="38">
        <v>0.45</v>
      </c>
      <c r="I21" s="93">
        <v>957</v>
      </c>
      <c r="J21" s="77">
        <v>42607</v>
      </c>
      <c r="K21" s="26" t="s">
        <v>122</v>
      </c>
      <c r="L21" s="24">
        <v>15</v>
      </c>
      <c r="M21" s="24"/>
    </row>
    <row r="22" spans="2:13" ht="44.25" customHeight="1" x14ac:dyDescent="0.25">
      <c r="B22" s="189">
        <v>3</v>
      </c>
      <c r="C22" s="190" t="s">
        <v>48</v>
      </c>
      <c r="D22" s="192" t="s">
        <v>49</v>
      </c>
      <c r="E22" s="194">
        <v>17965.499999999996</v>
      </c>
      <c r="F22" s="39">
        <v>1.75</v>
      </c>
      <c r="I22" s="93">
        <v>958</v>
      </c>
      <c r="J22" s="77">
        <v>42607</v>
      </c>
      <c r="K22" s="26" t="s">
        <v>122</v>
      </c>
      <c r="L22" s="24">
        <v>6</v>
      </c>
      <c r="M22" s="24"/>
    </row>
    <row r="23" spans="2:13" ht="17.25" thickBot="1" x14ac:dyDescent="0.3">
      <c r="B23" s="189"/>
      <c r="C23" s="191"/>
      <c r="D23" s="193"/>
      <c r="E23" s="195"/>
      <c r="F23" s="40"/>
      <c r="I23" s="93"/>
      <c r="J23" s="77"/>
      <c r="K23" s="26" t="s">
        <v>44</v>
      </c>
      <c r="L23" s="24"/>
      <c r="M23" s="24"/>
    </row>
    <row r="24" spans="2:13" ht="60.75" thickBot="1" x14ac:dyDescent="0.3">
      <c r="B24" s="41">
        <v>4</v>
      </c>
      <c r="C24" s="42" t="s">
        <v>52</v>
      </c>
      <c r="D24" s="43" t="s">
        <v>53</v>
      </c>
      <c r="E24" s="44">
        <v>10676.639999999998</v>
      </c>
      <c r="F24" s="45">
        <v>1.04</v>
      </c>
      <c r="I24" s="93"/>
      <c r="J24" s="77"/>
      <c r="K24" s="26" t="s">
        <v>57</v>
      </c>
      <c r="L24" s="24"/>
      <c r="M24" s="24"/>
    </row>
    <row r="25" spans="2:13" ht="60.75" thickBot="1" x14ac:dyDescent="0.3">
      <c r="B25" s="46">
        <v>5</v>
      </c>
      <c r="C25" s="47" t="s">
        <v>55</v>
      </c>
      <c r="D25" s="48" t="s">
        <v>56</v>
      </c>
      <c r="E25" s="49">
        <v>13037.819999999998</v>
      </c>
      <c r="F25" s="45">
        <v>1.27</v>
      </c>
      <c r="I25" s="95"/>
      <c r="J25" s="79"/>
      <c r="K25" s="50" t="s">
        <v>66</v>
      </c>
      <c r="L25" s="50"/>
      <c r="M25" s="50"/>
    </row>
    <row r="26" spans="2:13" ht="60.75" thickBot="1" x14ac:dyDescent="0.3">
      <c r="B26" s="41">
        <v>6</v>
      </c>
      <c r="C26" s="42" t="s">
        <v>58</v>
      </c>
      <c r="D26" s="43" t="s">
        <v>59</v>
      </c>
      <c r="E26" s="44">
        <v>26691.599999999995</v>
      </c>
      <c r="F26" s="45">
        <v>2.6</v>
      </c>
      <c r="I26" s="95">
        <v>1469</v>
      </c>
      <c r="J26" s="79">
        <v>42697</v>
      </c>
      <c r="K26" s="50" t="s">
        <v>248</v>
      </c>
      <c r="L26" s="50">
        <v>13</v>
      </c>
      <c r="M26" s="50"/>
    </row>
    <row r="27" spans="2:13" ht="17.25" thickBot="1" x14ac:dyDescent="0.3">
      <c r="B27" s="46"/>
      <c r="C27" s="52" t="s">
        <v>62</v>
      </c>
      <c r="D27" s="53"/>
      <c r="E27" s="49">
        <v>107998.31999999996</v>
      </c>
      <c r="F27" s="45">
        <f>F14+F16+F22+F24+F25+F26</f>
        <v>10.52</v>
      </c>
      <c r="I27" s="93">
        <v>1471</v>
      </c>
      <c r="J27" s="77">
        <v>42697</v>
      </c>
      <c r="K27" s="26" t="s">
        <v>249</v>
      </c>
      <c r="L27" s="24">
        <v>9</v>
      </c>
      <c r="M27" s="24"/>
    </row>
    <row r="28" spans="2:13" ht="17.25" thickBot="1" x14ac:dyDescent="0.3">
      <c r="B28" s="41">
        <v>7</v>
      </c>
      <c r="C28" s="42" t="s">
        <v>64</v>
      </c>
      <c r="D28" s="54" t="s">
        <v>65</v>
      </c>
      <c r="E28" s="44">
        <v>16938.899999999998</v>
      </c>
      <c r="F28" s="45">
        <v>1.65</v>
      </c>
      <c r="I28" s="93">
        <v>1474</v>
      </c>
      <c r="J28" s="77">
        <v>42698</v>
      </c>
      <c r="K28" s="26" t="s">
        <v>250</v>
      </c>
      <c r="L28" s="24">
        <v>13</v>
      </c>
      <c r="M28" s="24"/>
    </row>
    <row r="29" spans="2:13" ht="17.25" thickBot="1" x14ac:dyDescent="0.3">
      <c r="B29" s="57"/>
      <c r="C29" s="58" t="s">
        <v>67</v>
      </c>
      <c r="D29" s="59"/>
      <c r="E29" s="60">
        <v>124937.21999999996</v>
      </c>
      <c r="F29" s="45">
        <f>F28+F27</f>
        <v>12.17</v>
      </c>
      <c r="I29" s="93">
        <v>1489</v>
      </c>
      <c r="J29" s="77">
        <v>42701</v>
      </c>
      <c r="K29" s="106" t="s">
        <v>251</v>
      </c>
      <c r="L29" s="24">
        <v>13</v>
      </c>
      <c r="M29" s="24"/>
    </row>
    <row r="30" spans="2:13" x14ac:dyDescent="0.25">
      <c r="I30" s="93">
        <v>1512</v>
      </c>
      <c r="J30" s="77">
        <v>42703</v>
      </c>
      <c r="K30" s="26" t="s">
        <v>122</v>
      </c>
      <c r="L30" s="24">
        <v>6</v>
      </c>
      <c r="M30" s="24"/>
    </row>
    <row r="31" spans="2:13" x14ac:dyDescent="0.25">
      <c r="B31" s="196" t="s">
        <v>70</v>
      </c>
      <c r="C31" s="196"/>
      <c r="D31" s="196"/>
      <c r="E31" s="62" t="s">
        <v>252</v>
      </c>
      <c r="F31" s="63"/>
      <c r="I31" s="107">
        <v>1529</v>
      </c>
      <c r="J31" s="108">
        <v>42707</v>
      </c>
      <c r="K31" s="106" t="s">
        <v>253</v>
      </c>
      <c r="L31" s="109">
        <v>13</v>
      </c>
      <c r="M31" s="109"/>
    </row>
    <row r="32" spans="2:13" ht="18.75" x14ac:dyDescent="0.3">
      <c r="B32" s="197" t="s">
        <v>72</v>
      </c>
      <c r="C32" s="197"/>
      <c r="D32" s="197"/>
      <c r="E32" s="64">
        <v>69316.89</v>
      </c>
      <c r="I32" s="107" t="s">
        <v>254</v>
      </c>
      <c r="J32" s="108">
        <v>42727</v>
      </c>
      <c r="K32" s="106" t="s">
        <v>255</v>
      </c>
      <c r="L32" s="109">
        <v>9</v>
      </c>
      <c r="M32" s="109"/>
    </row>
    <row r="33" spans="4:13" x14ac:dyDescent="0.25">
      <c r="I33" s="50"/>
      <c r="J33" s="79">
        <v>42622</v>
      </c>
      <c r="K33" s="50" t="s">
        <v>76</v>
      </c>
      <c r="L33" s="50" t="s">
        <v>77</v>
      </c>
      <c r="M33" s="50"/>
    </row>
    <row r="34" spans="4:13" ht="15.75" x14ac:dyDescent="0.25">
      <c r="D34" s="188" t="s">
        <v>75</v>
      </c>
      <c r="E34" s="188"/>
      <c r="I34" s="50"/>
      <c r="J34" s="79">
        <v>42701</v>
      </c>
      <c r="K34" s="50" t="s">
        <v>76</v>
      </c>
      <c r="L34" s="50" t="s">
        <v>77</v>
      </c>
      <c r="M34" s="50"/>
    </row>
    <row r="35" spans="4:13" x14ac:dyDescent="0.25">
      <c r="I35" s="55"/>
      <c r="J35" s="61"/>
      <c r="K35" s="68" t="s">
        <v>78</v>
      </c>
      <c r="L35" s="55" t="s">
        <v>79</v>
      </c>
      <c r="M35" s="65"/>
    </row>
    <row r="36" spans="4:13" ht="25.5" x14ac:dyDescent="0.25">
      <c r="I36" s="65"/>
      <c r="J36" s="66"/>
      <c r="K36" s="69" t="s">
        <v>80</v>
      </c>
      <c r="L36" s="70" t="s">
        <v>81</v>
      </c>
      <c r="M36" s="65"/>
    </row>
    <row r="37" spans="4:13" ht="60.75" x14ac:dyDescent="0.25">
      <c r="I37" s="65"/>
      <c r="J37" s="66"/>
      <c r="K37" s="71" t="s">
        <v>82</v>
      </c>
      <c r="L37" s="70" t="s">
        <v>83</v>
      </c>
      <c r="M37" s="65"/>
    </row>
    <row r="38" spans="4:13" ht="75.75" x14ac:dyDescent="0.25">
      <c r="I38" s="65"/>
      <c r="J38" s="66" t="s">
        <v>84</v>
      </c>
      <c r="K38" s="72" t="s">
        <v>85</v>
      </c>
      <c r="L38" s="73" t="s">
        <v>86</v>
      </c>
      <c r="M38" s="65"/>
    </row>
    <row r="39" spans="4:13" ht="60" x14ac:dyDescent="0.25">
      <c r="I39" s="65"/>
      <c r="J39" s="66" t="s">
        <v>87</v>
      </c>
      <c r="K39" s="74" t="s">
        <v>88</v>
      </c>
      <c r="L39" s="73" t="s">
        <v>86</v>
      </c>
      <c r="M39" s="65"/>
    </row>
    <row r="40" spans="4:13" ht="60.75" x14ac:dyDescent="0.25">
      <c r="I40" s="65"/>
      <c r="J40" s="66"/>
      <c r="K40" s="72" t="s">
        <v>89</v>
      </c>
      <c r="L40" s="73" t="s">
        <v>86</v>
      </c>
      <c r="M40" s="65"/>
    </row>
    <row r="41" spans="4:13" ht="15.75" x14ac:dyDescent="0.25">
      <c r="I41" s="65"/>
      <c r="J41" s="66"/>
      <c r="K41" s="72" t="s">
        <v>90</v>
      </c>
      <c r="L41" s="75" t="s">
        <v>91</v>
      </c>
      <c r="M41" s="65"/>
    </row>
    <row r="42" spans="4:13" ht="15.75" x14ac:dyDescent="0.25">
      <c r="I42" s="65"/>
      <c r="J42" s="66"/>
      <c r="K42" s="71" t="s">
        <v>92</v>
      </c>
      <c r="L42" s="70" t="s">
        <v>93</v>
      </c>
      <c r="M42" s="73"/>
    </row>
    <row r="43" spans="4:13" ht="47.25" x14ac:dyDescent="0.25">
      <c r="I43" s="65"/>
      <c r="J43" s="66"/>
      <c r="K43" s="72" t="s">
        <v>94</v>
      </c>
      <c r="L43" s="73" t="s">
        <v>95</v>
      </c>
      <c r="M43" s="75"/>
    </row>
    <row r="44" spans="4:13" ht="38.25" x14ac:dyDescent="0.25">
      <c r="I44" s="65"/>
      <c r="J44" s="66"/>
      <c r="K44" s="72" t="s">
        <v>96</v>
      </c>
      <c r="L44" s="73" t="s">
        <v>95</v>
      </c>
      <c r="M44" s="65"/>
    </row>
    <row r="45" spans="4:13" ht="25.5" x14ac:dyDescent="0.25">
      <c r="I45" s="65"/>
      <c r="J45" s="66"/>
      <c r="K45" s="71" t="s">
        <v>97</v>
      </c>
      <c r="L45" s="70" t="s">
        <v>98</v>
      </c>
      <c r="M45" s="65"/>
    </row>
    <row r="46" spans="4:13" ht="31.5" x14ac:dyDescent="0.25">
      <c r="I46" s="65"/>
      <c r="J46" s="66"/>
      <c r="K46" s="71" t="s">
        <v>99</v>
      </c>
      <c r="L46" s="70" t="s">
        <v>100</v>
      </c>
      <c r="M46" s="65"/>
    </row>
    <row r="47" spans="4:13" ht="31.5" x14ac:dyDescent="0.25">
      <c r="I47" s="65"/>
      <c r="J47" s="66">
        <v>42591</v>
      </c>
      <c r="K47" s="71" t="s">
        <v>101</v>
      </c>
      <c r="L47" s="70" t="s">
        <v>102</v>
      </c>
      <c r="M47" s="65"/>
    </row>
    <row r="48" spans="4:13" ht="54" x14ac:dyDescent="0.25">
      <c r="I48" s="65"/>
      <c r="J48" s="66"/>
      <c r="K48" s="71" t="s">
        <v>103</v>
      </c>
      <c r="L48" s="70" t="s">
        <v>104</v>
      </c>
      <c r="M48" s="65"/>
    </row>
    <row r="49" spans="9:13" ht="79.5" x14ac:dyDescent="0.25">
      <c r="I49" s="65"/>
      <c r="J49" s="66"/>
      <c r="K49" s="76" t="s">
        <v>105</v>
      </c>
      <c r="L49" s="73" t="s">
        <v>106</v>
      </c>
      <c r="M49" s="65"/>
    </row>
    <row r="50" spans="9:13" ht="15.75" x14ac:dyDescent="0.25">
      <c r="I50" s="65"/>
      <c r="J50" s="31"/>
      <c r="K50" s="71" t="s">
        <v>107</v>
      </c>
      <c r="L50" s="70" t="s">
        <v>108</v>
      </c>
      <c r="M50" s="65"/>
    </row>
    <row r="51" spans="9:13" x14ac:dyDescent="0.25">
      <c r="I51" s="65"/>
      <c r="J51" s="31"/>
      <c r="K51" s="65"/>
      <c r="L51" s="65"/>
      <c r="M51" s="65"/>
    </row>
    <row r="52" spans="9:13" x14ac:dyDescent="0.25">
      <c r="I52" s="65"/>
      <c r="J52" s="31"/>
      <c r="K52" s="65"/>
      <c r="L52" s="65"/>
      <c r="M52" s="65"/>
    </row>
    <row r="53" spans="9:13" x14ac:dyDescent="0.25">
      <c r="J53" s="85"/>
      <c r="K53" s="86"/>
    </row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Мелиораторов 26</vt:lpstr>
      <vt:lpstr>Мелиораторов 23</vt:lpstr>
      <vt:lpstr>Мелиораторов 22</vt:lpstr>
      <vt:lpstr>Мелиораторов 21</vt:lpstr>
      <vt:lpstr>Мелиораторов 19</vt:lpstr>
      <vt:lpstr>Мелиораторов 17</vt:lpstr>
      <vt:lpstr>Мелиораторов 15</vt:lpstr>
      <vt:lpstr>Мелиораторов 7а</vt:lpstr>
      <vt:lpstr>Мелиораторов 5а</vt:lpstr>
      <vt:lpstr>Мелиораторов 3а</vt:lpstr>
      <vt:lpstr>Мелиораторв 1а</vt:lpstr>
      <vt:lpstr>Фрунзенская 9</vt:lpstr>
      <vt:lpstr>Фрунзенская 8 </vt:lpstr>
      <vt:lpstr>Фрунзенская 7</vt:lpstr>
      <vt:lpstr>Фрунзенская 6</vt:lpstr>
      <vt:lpstr>Фрунзенская 5</vt:lpstr>
      <vt:lpstr>Фрунзенская 4а</vt:lpstr>
      <vt:lpstr>Ишня-14,37</vt:lpstr>
      <vt:lpstr>Тариф Мелиораторов 7а-14</vt:lpstr>
      <vt:lpstr>Тариф Мелиораторов </vt:lpstr>
      <vt:lpstr>Тариф Мелиораторов 5а-12,09</vt:lpstr>
      <vt:lpstr>Тариф Фрунзенская 8 -11,83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2017-03-30T10:23:15Z</dcterms:modified>
</cp:coreProperties>
</file>