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26" activeTab="28"/>
  </bookViews>
  <sheets>
    <sheet name="Спортивная 6" sheetId="1" r:id="rId1"/>
    <sheet name="Спортивная 4" sheetId="2" r:id="rId2"/>
    <sheet name="Спортивная 3" sheetId="3" r:id="rId3"/>
    <sheet name="Спортивная 2" sheetId="4" r:id="rId4"/>
    <sheet name="Спортивная 1" sheetId="5" r:id="rId5"/>
    <sheet name="Школьная 2" sheetId="6" r:id="rId6"/>
    <sheet name="Школьная 1" sheetId="9" r:id="rId7"/>
    <sheet name="Чистова 9" sheetId="10" r:id="rId8"/>
    <sheet name="Чистова 6" sheetId="11" r:id="rId9"/>
    <sheet name="Советская 1а" sheetId="12" r:id="rId10"/>
    <sheet name="Совесткая 4" sheetId="13" r:id="rId11"/>
    <sheet name="Кооперации 7" sheetId="7" r:id="rId12"/>
    <sheet name="Кооперации 5" sheetId="8" r:id="rId13"/>
    <sheet name="Молодежная 12" sheetId="14" r:id="rId14"/>
    <sheet name="Молодежная 10" sheetId="15" r:id="rId15"/>
    <sheet name="Молодежная 9 " sheetId="16" r:id="rId16"/>
    <sheet name="Молодежная 8" sheetId="17" r:id="rId17"/>
    <sheet name="Молодежная 7" sheetId="18" r:id="rId18"/>
    <sheet name="Молодежная 6" sheetId="19" r:id="rId19"/>
    <sheet name="Молодежная 5" sheetId="20" r:id="rId20"/>
    <sheet name="Молодежная 3" sheetId="21" r:id="rId21"/>
    <sheet name="Молодежная 2а" sheetId="22" r:id="rId22"/>
    <sheet name="Молодежная 2" sheetId="23" r:id="rId23"/>
    <sheet name="Молодежная 1" sheetId="25" r:id="rId24"/>
    <sheet name="Тариф Молодежная 12-15,95" sheetId="24" r:id="rId25"/>
    <sheet name="Тари Ишня-14,37" sheetId="26" r:id="rId26"/>
    <sheet name="Тариф Мелиораторов 1а,3а,7а,15-" sheetId="27" r:id="rId27"/>
    <sheet name="Тариф Спортивная- 13,45" sheetId="28" r:id="rId28"/>
    <sheet name="Тариф Мелиораторов 5а-12,09" sheetId="29" r:id="rId29"/>
  </sheets>
  <externalReferences>
    <externalReference r:id="rId30"/>
  </externalReferences>
  <calcPr calcId="152511"/>
</workbook>
</file>

<file path=xl/calcChain.xml><?xml version="1.0" encoding="utf-8"?>
<calcChain xmlns="http://schemas.openxmlformats.org/spreadsheetml/2006/main">
  <c r="F16" i="25" l="1"/>
  <c r="F27" i="25" s="1"/>
  <c r="F29" i="25" s="1"/>
  <c r="I12" i="25"/>
  <c r="F16" i="23"/>
  <c r="F27" i="23" s="1"/>
  <c r="F29" i="23" s="1"/>
  <c r="I12" i="23"/>
  <c r="D11" i="23"/>
  <c r="D10" i="23"/>
  <c r="C5" i="23"/>
  <c r="F16" i="22"/>
  <c r="F27" i="22" s="1"/>
  <c r="F29" i="22" s="1"/>
  <c r="I12" i="22"/>
  <c r="D11" i="22"/>
  <c r="D10" i="22"/>
  <c r="C5" i="22"/>
  <c r="M35" i="21"/>
  <c r="F27" i="21"/>
  <c r="F29" i="21" s="1"/>
  <c r="F16" i="21"/>
  <c r="I12" i="21"/>
  <c r="D11" i="21"/>
  <c r="D10" i="21"/>
  <c r="C5" i="21"/>
  <c r="M38" i="20"/>
  <c r="F27" i="20"/>
  <c r="F29" i="20" s="1"/>
  <c r="F16" i="20"/>
  <c r="I12" i="20"/>
  <c r="D11" i="20"/>
  <c r="D10" i="20"/>
  <c r="C5" i="20"/>
  <c r="M21" i="19"/>
  <c r="F16" i="19"/>
  <c r="F27" i="19" s="1"/>
  <c r="F29" i="19" s="1"/>
  <c r="I12" i="19"/>
  <c r="D11" i="19"/>
  <c r="D10" i="19"/>
  <c r="C5" i="19"/>
  <c r="M46" i="18"/>
  <c r="M112" i="18" s="1"/>
  <c r="F16" i="18"/>
  <c r="F27" i="18" s="1"/>
  <c r="F29" i="18" s="1"/>
  <c r="I12" i="18"/>
  <c r="D11" i="18"/>
  <c r="D10" i="18"/>
  <c r="C5" i="18"/>
  <c r="M34" i="17"/>
  <c r="F27" i="17"/>
  <c r="F29" i="17" s="1"/>
  <c r="F16" i="17"/>
  <c r="I12" i="17"/>
  <c r="D11" i="17"/>
  <c r="D10" i="17"/>
  <c r="C5" i="17"/>
  <c r="F16" i="16"/>
  <c r="F27" i="16" s="1"/>
  <c r="F29" i="16" s="1"/>
  <c r="I12" i="16"/>
  <c r="D11" i="16"/>
  <c r="D10" i="16"/>
  <c r="C5" i="16"/>
  <c r="F16" i="15"/>
  <c r="F27" i="15" s="1"/>
  <c r="F29" i="15" s="1"/>
  <c r="I12" i="15"/>
  <c r="D11" i="15"/>
  <c r="D10" i="15"/>
  <c r="C5" i="15"/>
  <c r="F16" i="14"/>
  <c r="F27" i="14" s="1"/>
  <c r="F29" i="14" s="1"/>
  <c r="I12" i="14"/>
  <c r="D11" i="14"/>
  <c r="D10" i="14"/>
  <c r="C5" i="14"/>
  <c r="F16" i="8"/>
  <c r="F27" i="8" s="1"/>
  <c r="F29" i="8" s="1"/>
  <c r="I12" i="8"/>
  <c r="D11" i="8"/>
  <c r="D10" i="8"/>
  <c r="C5" i="8"/>
  <c r="M38" i="7"/>
  <c r="F27" i="7"/>
  <c r="F29" i="7" s="1"/>
  <c r="F16" i="7"/>
  <c r="I12" i="7"/>
  <c r="D11" i="7"/>
  <c r="D10" i="7"/>
  <c r="C5" i="7"/>
  <c r="M86" i="13"/>
  <c r="M37" i="13"/>
  <c r="F16" i="13"/>
  <c r="F27" i="13" s="1"/>
  <c r="F29" i="13" s="1"/>
  <c r="I12" i="13"/>
  <c r="D11" i="13"/>
  <c r="D10" i="13"/>
  <c r="C5" i="13"/>
  <c r="F16" i="12"/>
  <c r="F27" i="12" s="1"/>
  <c r="F29" i="12" s="1"/>
  <c r="I12" i="12"/>
  <c r="D11" i="12"/>
  <c r="D10" i="12"/>
  <c r="C5" i="12"/>
  <c r="F16" i="11"/>
  <c r="F27" i="11" s="1"/>
  <c r="F29" i="11" s="1"/>
  <c r="I12" i="11"/>
  <c r="D11" i="11"/>
  <c r="D10" i="11"/>
  <c r="C5" i="11"/>
  <c r="F16" i="10"/>
  <c r="F27" i="10" s="1"/>
  <c r="F29" i="10" s="1"/>
  <c r="I12" i="10"/>
  <c r="D11" i="10"/>
  <c r="D10" i="10"/>
  <c r="C5" i="10"/>
  <c r="F16" i="9"/>
  <c r="F27" i="9" s="1"/>
  <c r="F29" i="9" s="1"/>
  <c r="I12" i="9"/>
  <c r="D11" i="9"/>
  <c r="D10" i="9"/>
  <c r="C5" i="9"/>
  <c r="F16" i="6"/>
  <c r="F27" i="6" s="1"/>
  <c r="F29" i="6" s="1"/>
  <c r="I12" i="6"/>
  <c r="D11" i="6"/>
  <c r="D10" i="6"/>
  <c r="C5" i="6"/>
  <c r="F16" i="5"/>
  <c r="F27" i="5" s="1"/>
  <c r="F29" i="5" s="1"/>
  <c r="I12" i="5"/>
  <c r="D11" i="5"/>
  <c r="D10" i="5"/>
  <c r="C5" i="5"/>
  <c r="F16" i="4"/>
  <c r="F27" i="4" s="1"/>
  <c r="F29" i="4" s="1"/>
  <c r="I12" i="4"/>
  <c r="D11" i="4"/>
  <c r="D10" i="4"/>
  <c r="C5" i="4"/>
  <c r="F16" i="3"/>
  <c r="F27" i="3" s="1"/>
  <c r="F29" i="3" s="1"/>
  <c r="I12" i="3"/>
  <c r="D11" i="3"/>
  <c r="D10" i="3"/>
  <c r="C5" i="3"/>
  <c r="F16" i="2"/>
  <c r="F27" i="2" s="1"/>
  <c r="F29" i="2" s="1"/>
  <c r="I12" i="2"/>
  <c r="D11" i="2"/>
  <c r="D10" i="2"/>
  <c r="C5" i="2"/>
  <c r="F16" i="1"/>
  <c r="F27" i="1" s="1"/>
  <c r="F29" i="1" s="1"/>
  <c r="I12" i="1"/>
  <c r="D11" i="1"/>
  <c r="D10" i="1"/>
  <c r="C5" i="1"/>
</calcChain>
</file>

<file path=xl/sharedStrings.xml><?xml version="1.0" encoding="utf-8"?>
<sst xmlns="http://schemas.openxmlformats.org/spreadsheetml/2006/main" count="3336" uniqueCount="903">
  <si>
    <t xml:space="preserve">              Общество с ограниченной ответственностью «УК ТЕСТ-А»</t>
  </si>
  <si>
    <t xml:space="preserve">                             152120,Ярославская область, р.п. Ишня, ул. Фрунзенская, дом 10, ОГРН 1147609001561 , ИНН 7609028510 КПП 760901001</t>
  </si>
  <si>
    <t>Управляющей компании ООО "УК Тест-А"</t>
  </si>
  <si>
    <t>по адресу:</t>
  </si>
  <si>
    <t>п.Ишня, ул. Спортивная, дом 6</t>
  </si>
  <si>
    <t>Обслуживаемая площадь:</t>
  </si>
  <si>
    <t>кв.м.</t>
  </si>
  <si>
    <t>Тариф за СО ЖФ</t>
  </si>
  <si>
    <t>руб.</t>
  </si>
  <si>
    <t>ежемесячное начисление</t>
  </si>
  <si>
    <t>Начислено на содержание и ремонт за</t>
  </si>
  <si>
    <t>Долг СодРемЖИ</t>
  </si>
  <si>
    <t xml:space="preserve">Оплачено населением за </t>
  </si>
  <si>
    <t>Общий долг по услугам</t>
  </si>
  <si>
    <t>№ п/п</t>
  </si>
  <si>
    <t>Статьи затрат</t>
  </si>
  <si>
    <t>Примечание</t>
  </si>
  <si>
    <t>Сумма</t>
  </si>
  <si>
    <t>№</t>
  </si>
  <si>
    <t>дата</t>
  </si>
  <si>
    <t>Акты выполнных работ</t>
  </si>
  <si>
    <t>Заявка, кв.</t>
  </si>
  <si>
    <t>1.</t>
  </si>
  <si>
    <t>Техническое обслуживание и непредвиденный ремонт конструктивных элементов зданий</t>
  </si>
  <si>
    <t>Прочистка канализации</t>
  </si>
  <si>
    <t>реконт окна в подвале; ремонт ступенек крыльца;</t>
  </si>
  <si>
    <t xml:space="preserve">Установка стекла в подвальном помещении </t>
  </si>
  <si>
    <t>2.</t>
  </si>
  <si>
    <t>Техническое обслуживание и непредвиденный ремонт внутридомовых сетей и инженерного оборудования, всего в том числе:</t>
  </si>
  <si>
    <t xml:space="preserve">Прочистка смывной трубы в подвале </t>
  </si>
  <si>
    <t xml:space="preserve"> - водопровода и канализации</t>
  </si>
  <si>
    <t xml:space="preserve">осмотр подавала, обследование колодцев                                                      -ревизия запорной арматуры трубопровода ХВС;       </t>
  </si>
  <si>
    <t>Прочистка дринажной трубы</t>
  </si>
  <si>
    <t>- горячего водоснабжения</t>
  </si>
  <si>
    <t>Прочистка канализации и дринажа</t>
  </si>
  <si>
    <t>- отопление</t>
  </si>
  <si>
    <t xml:space="preserve">  обследование теплоузлов, подготовка к опрессовке                            - Слив воды с системы отопления, спуск воздуха                                         -осмотры и устранение неполадок                                                                   - мерроприятия по подготовке к отопительному сезону</t>
  </si>
  <si>
    <r>
      <rPr>
        <b/>
        <sz val="12"/>
        <color indexed="8"/>
        <rFont val="Times New Roman"/>
        <family val="1"/>
        <charset val="204"/>
      </rPr>
      <t>Обслуживание водопровода и канализации: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осмотр подавала; обследование колодцев; ревизия запорной арматуры трубопровода ХВС;  устранение незначительных неисправностей в системах водопровода и канализации</t>
    </r>
  </si>
  <si>
    <t>2 раза в месяц и по необходимости</t>
  </si>
  <si>
    <t>- электросетей</t>
  </si>
  <si>
    <t>Поэтажный осмотр системы освещения, мелкий ремонт                     -замена  эл.лампочек                                                                                                 -проверка электролинии, осмотр общедомового электрощита</t>
  </si>
  <si>
    <t>май-июнь</t>
  </si>
  <si>
    <r>
      <rPr>
        <b/>
        <sz val="12"/>
        <rFont val="Times New Roman"/>
        <family val="1"/>
        <charset val="204"/>
      </rPr>
      <t>Обслуживание теплосетей:</t>
    </r>
    <r>
      <rPr>
        <sz val="11"/>
        <rFont val="Times New Roman"/>
        <family val="1"/>
        <charset val="204"/>
      </rPr>
      <t xml:space="preserve"> подготовка дома к сезонной эксплуатации:  консервация системы отопления, осмотры и устранение неполадок;  мерроприятия по подготовке к отопительному сезону;  устранение незначительных неисправностей в системе теплоснабжения</t>
    </r>
  </si>
  <si>
    <t>по мере необходимости</t>
  </si>
  <si>
    <t>- газового оборудования</t>
  </si>
  <si>
    <t>осмотр и устранение неполадок (договор с Яроблгаз)</t>
  </si>
  <si>
    <t>август-сентябрь</t>
  </si>
  <si>
    <t xml:space="preserve">Расконсервация системы центрального отопления; регулировка, промывка, гидравлическое испытание; обследование теплоузлов, подготовка к опрессовке; слив воды с системы отопления, спуск воздуха   </t>
  </si>
  <si>
    <t>Содержание и благоустройство домового хозяйства, всего</t>
  </si>
  <si>
    <t>дератизация и дезинсекция, очистка вентканалов и дымоходов, уборка территории, услуги уборщицы, дворника, покос газонов, чистка снега механизированным путём, санитарная обрезка деревьев (опил сухостоя, корчевание)                                                                  -Установка информационных щитов в каждом подъезде</t>
  </si>
  <si>
    <r>
      <rPr>
        <b/>
        <sz val="12"/>
        <rFont val="Times New Roman"/>
        <family val="1"/>
        <charset val="204"/>
      </rPr>
      <t>Обслуживание электросетей</t>
    </r>
    <r>
      <rPr>
        <sz val="12"/>
        <rFont val="Times New Roman"/>
        <family val="1"/>
        <charset val="204"/>
      </rPr>
      <t xml:space="preserve">: </t>
    </r>
    <r>
      <rPr>
        <sz val="11"/>
        <rFont val="Times New Roman"/>
        <family val="1"/>
        <charset val="204"/>
      </rPr>
      <t>проведение  технических  осмотров и устранение незначительных  неисправностей электротехнических устройств; проверка заземления оболочки электрокабеля, замеры сопротивления изоляции проводов.</t>
    </r>
  </si>
  <si>
    <r>
      <rPr>
        <b/>
        <sz val="12"/>
        <color indexed="8"/>
        <rFont val="Times New Roman"/>
        <family val="1"/>
        <charset val="204"/>
      </rPr>
      <t>Аварийно-ремонтное обслуживание:</t>
    </r>
    <r>
      <rPr>
        <sz val="10"/>
        <color indexed="8"/>
        <rFont val="Times New Roman"/>
        <family val="1"/>
        <charset val="204"/>
      </rPr>
  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</t>
    </r>
  </si>
  <si>
    <t>круглосуточно</t>
  </si>
  <si>
    <t>Аварийно-ремонтное обслуживание</t>
  </si>
  <si>
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 в круглосуточном режиме</t>
  </si>
  <si>
    <r>
      <rPr>
        <b/>
        <sz val="12"/>
        <color indexed="8"/>
        <rFont val="Times New Roman"/>
        <family val="1"/>
        <charset val="204"/>
      </rPr>
      <t>Управление МКД:</t>
    </r>
    <r>
      <rPr>
        <sz val="12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Сбор и хранение информации о собственниках и нанимателях помещений, ведение претензионной работы, организация и осуществелние расчетов по содержанию и ремонту ОИ; 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  </r>
  </si>
  <si>
    <t>постоянно, в течении действия договора управления</t>
  </si>
  <si>
    <t>Услуги МУП «РЦ» и паспортный стол</t>
  </si>
  <si>
    <t>Сбор и хранение информации о собственниках и нанимателях помещений, ведение претензионной работы,                                                  -организация и осуществелние расчетов по содержанию и ремонту ОИ</t>
  </si>
  <si>
    <t>Проведение плановых осмотров</t>
  </si>
  <si>
    <t>2 раза в год, весна-осень</t>
  </si>
  <si>
    <t>Плата за управление</t>
  </si>
  <si>
    <t xml:space="preserve">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</si>
  <si>
    <r>
      <rPr>
        <b/>
        <sz val="12"/>
        <rFont val="Times New Roman"/>
        <family val="1"/>
        <charset val="204"/>
      </rPr>
      <t>Обслуживание газовых сетей</t>
    </r>
    <r>
      <rPr>
        <sz val="12"/>
        <rFont val="Times New Roman"/>
        <family val="1"/>
        <charset val="204"/>
      </rPr>
      <t xml:space="preserve">: </t>
    </r>
    <r>
      <rPr>
        <sz val="11"/>
        <rFont val="Times New Roman"/>
        <family val="1"/>
        <charset val="204"/>
      </rPr>
      <t xml:space="preserve">осмотр и устранение неполадок </t>
    </r>
  </si>
  <si>
    <t>АО Яроблгаз</t>
  </si>
  <si>
    <t>ИТОГО за содержание и ремонт:</t>
  </si>
  <si>
    <t>Проведение  технических  осмотров и устранение незначительных  неисправностей в системах вентиляции и дымоудаления</t>
  </si>
  <si>
    <t>согласно графику работ и по необходимости</t>
  </si>
  <si>
    <t>Вывоз ТБО (ООО «МЭТР»)</t>
  </si>
  <si>
    <t>1,65 за кв.м. с площади</t>
  </si>
  <si>
    <t>Прочистка дымовентиляционных каналов</t>
  </si>
  <si>
    <t>Итого:</t>
  </si>
  <si>
    <t>Прочистка  системы  внутреннего водостока от засорения</t>
  </si>
  <si>
    <t>по  мере  выявления</t>
  </si>
  <si>
    <t>Просроченная задолженность населения за 3 месяца и более: квартиры</t>
  </si>
  <si>
    <t xml:space="preserve">Очистка кровли от  снега и наледи         </t>
  </si>
  <si>
    <t>в  зимний период по  необходимости</t>
  </si>
  <si>
    <t>Справочно: общая задолженность населения по оплате коммуналных услуг</t>
  </si>
  <si>
    <t>Проведение дератизации и дезинсекции помещений, входящих в состав общего имущества в многоквартирном доме</t>
  </si>
  <si>
    <t>один раз в год</t>
  </si>
  <si>
    <t>Управляющая компания ООО "УК ТЕСТ-А"</t>
  </si>
  <si>
    <t xml:space="preserve">Уборка контейнерных площадок, вывоз ТБО       </t>
  </si>
  <si>
    <t>ООО МЭТР</t>
  </si>
  <si>
    <t>п.Ишня, ул. Спортивная, дом 4</t>
  </si>
  <si>
    <t>685 п/з</t>
  </si>
  <si>
    <t>Подключение стиральной машины</t>
  </si>
  <si>
    <t xml:space="preserve">Запуск отопления </t>
  </si>
  <si>
    <t>Осмотр инженерных сетей</t>
  </si>
  <si>
    <t xml:space="preserve">Акт осмотра технич. состояния вентканалов </t>
  </si>
  <si>
    <t xml:space="preserve">план </t>
  </si>
  <si>
    <t>п.Ишня, ул. Спортивная, дом 3</t>
  </si>
  <si>
    <t>Акт осмотра ступенек</t>
  </si>
  <si>
    <t>ремонт ступенек крыльца; ремонт входной двери;</t>
  </si>
  <si>
    <t>Ремонт ступенек</t>
  </si>
  <si>
    <t>Сварка дверной петли</t>
  </si>
  <si>
    <t xml:space="preserve">Прочистка канализационного лежака в подвале </t>
  </si>
  <si>
    <t>п.Ишня, ул. Спортивная, дом 2</t>
  </si>
  <si>
    <t>Ремонт кровли</t>
  </si>
  <si>
    <t>ремонт кровли;</t>
  </si>
  <si>
    <t>Просроченная задолженность населения за 3 месяца и более: квартиры №</t>
  </si>
  <si>
    <t>п.Ишня, ул. Спортивная, дом 1</t>
  </si>
  <si>
    <t xml:space="preserve"> </t>
  </si>
  <si>
    <t>Проверка проводки</t>
  </si>
  <si>
    <t xml:space="preserve"> ремонт ступенек крыльца и козырька;</t>
  </si>
  <si>
    <t>365 п/з</t>
  </si>
  <si>
    <t>Ремонт проводки, установка розетки (1шт.)</t>
  </si>
  <si>
    <t>686 п/з</t>
  </si>
  <si>
    <t>Замена электрического счетчика</t>
  </si>
  <si>
    <t>Ремонт теплоузла в подвале</t>
  </si>
  <si>
    <t>Замена распределительных бачков ( сварочные работы)</t>
  </si>
  <si>
    <r>
      <rPr>
        <b/>
        <sz val="10"/>
        <color indexed="8"/>
        <rFont val="Times New Roman"/>
        <family val="1"/>
        <charset val="204"/>
      </rPr>
      <t xml:space="preserve">Обслуживание водопровода и канализации: </t>
    </r>
    <r>
      <rPr>
        <sz val="10"/>
        <color indexed="8"/>
        <rFont val="Times New Roman"/>
        <family val="1"/>
        <charset val="204"/>
      </rPr>
      <t>осмотр подавала; обследование колодцев; ревизия запорной арматуры трубопровода ХВС;  устранение незначительных неисправностей в системах водопровода и канализации</t>
    </r>
  </si>
  <si>
    <t>п.Ишня, ул. Школьная, дом 2</t>
  </si>
  <si>
    <t>Проверка щитовой</t>
  </si>
  <si>
    <t xml:space="preserve"> установка урны; теплоизоляция отопления в подвале; установка метал.дверей с доводчиком; установка новых почтовых ящиков; косметический ремонт подъездов; ремонт доводчика входной двери;</t>
  </si>
  <si>
    <t>220 т/р</t>
  </si>
  <si>
    <t>Установка диодов (2 шт.)</t>
  </si>
  <si>
    <t>225 т/р</t>
  </si>
  <si>
    <t>Установка диодов (1шт.), замена лампочки (1 шт.)</t>
  </si>
  <si>
    <t>393 п/з</t>
  </si>
  <si>
    <t>Замена сливной арматуры в бачке унитаза</t>
  </si>
  <si>
    <t>Ремонт проводки</t>
  </si>
  <si>
    <t>Частичная замена разводки ХВС</t>
  </si>
  <si>
    <t>Прочистка общего стояка канализации</t>
  </si>
  <si>
    <t>б/н т\р</t>
  </si>
  <si>
    <t>Окос травы</t>
  </si>
  <si>
    <t>707 т/р</t>
  </si>
  <si>
    <t>Установка крана в систему ХВС</t>
  </si>
  <si>
    <t>Установка урны</t>
  </si>
  <si>
    <t>Теплоизоляция труб ХВС</t>
  </si>
  <si>
    <t>903 т/р</t>
  </si>
  <si>
    <t>Теплоизоляция труб в подвале</t>
  </si>
  <si>
    <t>Демонтаж розетки</t>
  </si>
  <si>
    <t>Замена прокладок на ревизиях стояка канализации</t>
  </si>
  <si>
    <t>Услуги электрика</t>
  </si>
  <si>
    <t xml:space="preserve">Акт осмотра радиатора отопления </t>
  </si>
  <si>
    <t>1190 т/р</t>
  </si>
  <si>
    <t>Косметический ремонт подъездов</t>
  </si>
  <si>
    <t>1й,2й подъезд</t>
  </si>
  <si>
    <t>Прочистка лежака канализации (кротом)</t>
  </si>
  <si>
    <t>Засор лежака выхода из дома</t>
  </si>
  <si>
    <t>Прочистка лежака канализации</t>
  </si>
  <si>
    <t xml:space="preserve">Протяжка и установка ввода в щитовую </t>
  </si>
  <si>
    <t>Ремонт доводчика</t>
  </si>
  <si>
    <t>Замена  лежака отопления и части стояка полотенцесушителя</t>
  </si>
  <si>
    <t xml:space="preserve">Пуско-наладочные работы </t>
  </si>
  <si>
    <t xml:space="preserve">Пуско-наладочные работы по запуску отопления </t>
  </si>
  <si>
    <t>Ведомость по техническому обслуживанию объектов АО Яроблгаз</t>
  </si>
  <si>
    <t>Уборка снега механизированным путем с тротуаров и внутриквартальных проездов  в границах уборочных площадей</t>
  </si>
  <si>
    <t>в  зимний период по мере необходимости</t>
  </si>
  <si>
    <t>п.Ишня, ул. Школьная, дом 1</t>
  </si>
  <si>
    <t>договор обслуживания с 01.10.15.</t>
  </si>
  <si>
    <t>Сумма,руб.</t>
  </si>
  <si>
    <t>222 т/р</t>
  </si>
  <si>
    <t>Установка диодов (1 шт.)</t>
  </si>
  <si>
    <t>ремонт кровли замена шифера; ремонт венттрубы; теплоизоляция системы отопления;</t>
  </si>
  <si>
    <t>223 т/р</t>
  </si>
  <si>
    <t>224 т/р</t>
  </si>
  <si>
    <t>Установка диодов (2 шт.), замена лампочки (1 шт,)</t>
  </si>
  <si>
    <t>Замена Американки</t>
  </si>
  <si>
    <t>Ремонт стояка ХВС</t>
  </si>
  <si>
    <t>Ремонт кровли, замена шифера (1 лист)</t>
  </si>
  <si>
    <t>693 п/з</t>
  </si>
  <si>
    <t>Замена радиатора отопления</t>
  </si>
  <si>
    <t>Акт осмотра щитовой</t>
  </si>
  <si>
    <t>1371 п/з</t>
  </si>
  <si>
    <t>Установка счетчика ХВС</t>
  </si>
  <si>
    <t>181 п/з</t>
  </si>
  <si>
    <t xml:space="preserve">Прочистка лежака канализации </t>
  </si>
  <si>
    <t>Теплоизоляция системы отпления</t>
  </si>
  <si>
    <t>12,15,17,18</t>
  </si>
  <si>
    <t>п.Ишня, ул. Чистова, дом 9</t>
  </si>
  <si>
    <t>414 т/р</t>
  </si>
  <si>
    <t>Установка почтовых ящиков (16 шт.)</t>
  </si>
  <si>
    <t xml:space="preserve">ремонт окна; установка почтовых ящиков; установка лавочки; замена оконных блоков на ПВХ; </t>
  </si>
  <si>
    <t>243 т/р</t>
  </si>
  <si>
    <t>Установка диодов (3 шт.), замена лампочки (1 шт.)</t>
  </si>
  <si>
    <t>242 т/р</t>
  </si>
  <si>
    <t>Установа диодов (2 шт.)</t>
  </si>
  <si>
    <t>Установка лавочки ( 1 шт.)</t>
  </si>
  <si>
    <t>1-й подъезд</t>
  </si>
  <si>
    <t>Замена патрона в светильнике</t>
  </si>
  <si>
    <t>Прочистка лежака канализации в подвале</t>
  </si>
  <si>
    <t>Замазали герметиком трещину на лежаке канализации</t>
  </si>
  <si>
    <t xml:space="preserve">Устранение протечки на стояке отопления </t>
  </si>
  <si>
    <t>Ремонт окна в подъезде</t>
  </si>
  <si>
    <t>1655 т/р</t>
  </si>
  <si>
    <t>Очистка кровли от наледи</t>
  </si>
  <si>
    <t xml:space="preserve">Замена оконных рам на ПВХ, демонтаж старых рам </t>
  </si>
  <si>
    <t>2 шт.</t>
  </si>
  <si>
    <t>п.Ишня, ул. Чистова, дом 6</t>
  </si>
  <si>
    <t>240 т/р</t>
  </si>
  <si>
    <t>Установка диодов (1шт.)</t>
  </si>
  <si>
    <t xml:space="preserve">ремонт окна; замена входной двери; ремонт входной двери;  замена оконных блоков на ПВХ; </t>
  </si>
  <si>
    <t>241 т/р</t>
  </si>
  <si>
    <t>Установка диодов (2шт.)</t>
  </si>
  <si>
    <t>б/н т/р</t>
  </si>
  <si>
    <t xml:space="preserve">Ремонт счетчика </t>
  </si>
  <si>
    <t>706 т/р</t>
  </si>
  <si>
    <t xml:space="preserve">Установка крана в систему отопления </t>
  </si>
  <si>
    <t xml:space="preserve">Акт осмотра давления воды </t>
  </si>
  <si>
    <t>Акт осмотра</t>
  </si>
  <si>
    <t>830 т/р</t>
  </si>
  <si>
    <t>Демонтаж ст.двери и установка метал. двери с доводчиком</t>
  </si>
  <si>
    <t>Штукатурка откосов подъездной двери, замена стекла  в подъезд. окне</t>
  </si>
  <si>
    <t xml:space="preserve">Ремонт кровли </t>
  </si>
  <si>
    <t xml:space="preserve">Регулировка  подъездной двери </t>
  </si>
  <si>
    <t>Замена 3-х автоматов 25А</t>
  </si>
  <si>
    <t>Осмотр колодца</t>
  </si>
  <si>
    <t>п.Ишня, ул. Советская, дом 1а</t>
  </si>
  <si>
    <t xml:space="preserve">Проверка электропроводки </t>
  </si>
  <si>
    <t>ремонт слухового окна; покраска лавочек; ремонт отмостки вокруг дома</t>
  </si>
  <si>
    <t>238 т/р</t>
  </si>
  <si>
    <t>Установка диодов (3 шт.)</t>
  </si>
  <si>
    <t>239 т/р</t>
  </si>
  <si>
    <t>Установка диодов (3 шт.), замена лампочки (1шт.)</t>
  </si>
  <si>
    <t>Замена разъемной муфты</t>
  </si>
  <si>
    <t>Откачка воды в подвале с помощью насоса</t>
  </si>
  <si>
    <t xml:space="preserve">Окос травы </t>
  </si>
  <si>
    <t>Покраска лавочек</t>
  </si>
  <si>
    <t xml:space="preserve">дератизация и дезинсекция, очистка вентканалов и дымоходов, уборка территории, услуги уборщицы, дворника, покос газонов, чистка снега механизированным путём, санитарная обрезка деревьев (опил сухостоя, корчевание)                                                                  </t>
  </si>
  <si>
    <t>Установка спускного крана в подъезде №1</t>
  </si>
  <si>
    <t>Пуско-наладочные работы по запуску отопления</t>
  </si>
  <si>
    <t>Ремонт чердачного окна</t>
  </si>
  <si>
    <t>Просроченная задолженность населения за 3 месяца и более: квартиры№</t>
  </si>
  <si>
    <t>п.Ишня, ул. Советская, дом 4</t>
  </si>
  <si>
    <t>Замена лампочек (3 шт.), ремонт домофона кв56</t>
  </si>
  <si>
    <t>установка коробканалов для проводки в подъезде;  покраска входных дверей подъездных групп; замена оконных блоков на ПВХ; ремонт межпанельных швов; ремонт оконных откосов - штукатурка;</t>
  </si>
  <si>
    <t>Замена лампочек (3 шт.)</t>
  </si>
  <si>
    <t xml:space="preserve">Пуско-наладочные работы по запуску отоппления </t>
  </si>
  <si>
    <t>осмотр подавала, обследование колодцев                                                      -ревизия запорной арматуры трубопровода ХВС;         опломбировка счетчиков ХВС</t>
  </si>
  <si>
    <t>94 п/з</t>
  </si>
  <si>
    <t>ремонт системы отопления в квартире</t>
  </si>
  <si>
    <t>замена подводки радиатора системы отопления</t>
  </si>
  <si>
    <t>Установка диодов (7 шт.), замена лампочек(1шт.)</t>
  </si>
  <si>
    <t>Осмотр системы отопления</t>
  </si>
  <si>
    <t>Установка диодов (7шт.), замена лампочек (3 шт.)</t>
  </si>
  <si>
    <t>Установка диодов (6шт.), замена лампочек (4 шт.)</t>
  </si>
  <si>
    <t>121 т/р</t>
  </si>
  <si>
    <t>Очистка кровли от снега</t>
  </si>
  <si>
    <t>133 т/р</t>
  </si>
  <si>
    <t>Установка диодов(7шт.), установка лампочек(3шт.)</t>
  </si>
  <si>
    <t>Акт осмотра системы отопления</t>
  </si>
  <si>
    <t>Демонтаж радиатора системы отопления</t>
  </si>
  <si>
    <t>Перегонка сгона</t>
  </si>
  <si>
    <t>Закрепление проволкой электро-щитовых</t>
  </si>
  <si>
    <t>Перемотка 2-х стояков отопления</t>
  </si>
  <si>
    <t>394 п/з</t>
  </si>
  <si>
    <t>Замена смесителя с душевой сеткой</t>
  </si>
  <si>
    <t>Установка короб-канала</t>
  </si>
  <si>
    <t>Уборка подъездов - март</t>
  </si>
  <si>
    <t>481 п/з</t>
  </si>
  <si>
    <t>Замена счетчика ХВС</t>
  </si>
  <si>
    <t xml:space="preserve">Уборка подъездов- апрель </t>
  </si>
  <si>
    <t>Замена оконных блоков на ПВХ, демонтаж старых рам</t>
  </si>
  <si>
    <t>4 шт.</t>
  </si>
  <si>
    <t>588 п/з</t>
  </si>
  <si>
    <t>Прочистка лежака канализации из ванны в туалет</t>
  </si>
  <si>
    <t>Уборка подъездов - май</t>
  </si>
  <si>
    <t>646 п/з</t>
  </si>
  <si>
    <t>Замена батареи отопления</t>
  </si>
  <si>
    <t>648 п/з</t>
  </si>
  <si>
    <t>Прочистка засора унитаза</t>
  </si>
  <si>
    <t>650 п/з</t>
  </si>
  <si>
    <t>Замена крана перед счетчиком ХВС</t>
  </si>
  <si>
    <t xml:space="preserve">Акт осмотра </t>
  </si>
  <si>
    <t>Уборка подъездов - июнь</t>
  </si>
  <si>
    <t xml:space="preserve">Осмотр канализации </t>
  </si>
  <si>
    <t>725 п/з</t>
  </si>
  <si>
    <t>Замена дефектного участка канализации в ванне</t>
  </si>
  <si>
    <t>730 п/з</t>
  </si>
  <si>
    <t>Ремонт смесителя</t>
  </si>
  <si>
    <t>Замена кранбуксы смесителя</t>
  </si>
  <si>
    <t xml:space="preserve">Услуги сантехника, регулировка арматуры смывного бачка </t>
  </si>
  <si>
    <t>Установка счетчика + доставка</t>
  </si>
  <si>
    <t>Уборка подъездов - июль</t>
  </si>
  <si>
    <t>901 т/р</t>
  </si>
  <si>
    <t>Покраска входных дверей</t>
  </si>
  <si>
    <t>976 в/д</t>
  </si>
  <si>
    <t xml:space="preserve">Прочистка стояка канализции </t>
  </si>
  <si>
    <t>Установка вилки на домофон (1 шт.)</t>
  </si>
  <si>
    <t xml:space="preserve">Уборка подъездов за август </t>
  </si>
  <si>
    <t>Замена стояка канализации</t>
  </si>
  <si>
    <t>Прочистка вентканала</t>
  </si>
  <si>
    <t>1044 п/з</t>
  </si>
  <si>
    <t>Ремонт сантехнического прибора</t>
  </si>
  <si>
    <t>Ремонт забора в палисаднике</t>
  </si>
  <si>
    <t>Уборка подъездов - сентябрь</t>
  </si>
  <si>
    <t>Замена крана на заглушку</t>
  </si>
  <si>
    <t>Акт осмотра ( ХВС)</t>
  </si>
  <si>
    <t>1323 т/р</t>
  </si>
  <si>
    <t>Замена стояка ХВС</t>
  </si>
  <si>
    <t>3,6,9,12</t>
  </si>
  <si>
    <t>Уборка подъездов - октябрь,ноябрь</t>
  </si>
  <si>
    <t>Акт осмотра стояка канализации</t>
  </si>
  <si>
    <t>1374 п/з</t>
  </si>
  <si>
    <t>Замена выключателей (2 шт.)</t>
  </si>
  <si>
    <t>1373 п/з</t>
  </si>
  <si>
    <t>Установка полотенцесушителя и радиатора</t>
  </si>
  <si>
    <t>Ремонт межпанельных швов</t>
  </si>
  <si>
    <t>172 п/з</t>
  </si>
  <si>
    <t>Перекрытие стояка полотенцесушителя</t>
  </si>
  <si>
    <t>188 п/з</t>
  </si>
  <si>
    <t xml:space="preserve">Установка счетчика ХВС </t>
  </si>
  <si>
    <t xml:space="preserve">Ремонт патрона, замена лампочки </t>
  </si>
  <si>
    <t>1652 т/р</t>
  </si>
  <si>
    <t xml:space="preserve">Очистка кровли от наледи </t>
  </si>
  <si>
    <t>Акт опломбировки счетчика ХВС</t>
  </si>
  <si>
    <t>12..12.2016</t>
  </si>
  <si>
    <t>12 шт.</t>
  </si>
  <si>
    <t>п.Ишня, ул. Кооперации, дом 7</t>
  </si>
  <si>
    <t>22 п/з</t>
  </si>
  <si>
    <t xml:space="preserve">Перетяжка сгона радиатора отопления </t>
  </si>
  <si>
    <t>ремонт кровли; ремонт доводчика и двери входной; покраска входных дверей в подъезд;замена оконных рам на ПВХ; установка короб каналов проводки в подъезде; ремонт кровли; ремонт окна в подвале;</t>
  </si>
  <si>
    <t>Осмотр системы отопления и водопровода</t>
  </si>
  <si>
    <t>Акт осмотра кровильного полотна</t>
  </si>
  <si>
    <t>Закрепление лежака канализации</t>
  </si>
  <si>
    <t>Замена вставки в щитовой</t>
  </si>
  <si>
    <t>Уборка подъездов - апрель</t>
  </si>
  <si>
    <t>531 т/р</t>
  </si>
  <si>
    <t>Установка короб-канала (52 шт.)</t>
  </si>
  <si>
    <t>Ремонт мягкой кровли</t>
  </si>
  <si>
    <t>Акт осмотра полетенцесушителя</t>
  </si>
  <si>
    <t>863 п/з</t>
  </si>
  <si>
    <t>Установка полотенцесушителя</t>
  </si>
  <si>
    <t>Ремонт доводчика, смазка петель двери</t>
  </si>
  <si>
    <t>2,12,47,59</t>
  </si>
  <si>
    <t xml:space="preserve">Замена радиатора отопления </t>
  </si>
  <si>
    <t>899 т/р</t>
  </si>
  <si>
    <t>Замена лампочки при входе в подъезд</t>
  </si>
  <si>
    <t>Ремонт ввода, замена колодки</t>
  </si>
  <si>
    <t>Уборка подъездов за сентябрь</t>
  </si>
  <si>
    <t>16 шт.</t>
  </si>
  <si>
    <t>Замена участка трубы в подвале на стояке системы отопления</t>
  </si>
  <si>
    <t>Уборка подъездов - октябрь</t>
  </si>
  <si>
    <t>1389 п/з</t>
  </si>
  <si>
    <t>Уборка подъездов - ноябрь</t>
  </si>
  <si>
    <t>Ремонт подвального окна</t>
  </si>
  <si>
    <t>178 п/з</t>
  </si>
  <si>
    <t>1619 т/р</t>
  </si>
  <si>
    <t>Закрытие подвальных окон</t>
  </si>
  <si>
    <t xml:space="preserve"> Уборка подъездов- декабрь</t>
  </si>
  <si>
    <t>п.Ишня, ул. Кооперации, дом 5</t>
  </si>
  <si>
    <t>20 т/р</t>
  </si>
  <si>
    <t>Установка диодов (5шт.)</t>
  </si>
  <si>
    <t>установка кабель каналов проводки в подъездах; ремонт подвальной двери; ремонт крыльца 1-й и 4-й  подъезд; покраска подъездных дверей; ремонт межпанельных швов; замена почтовых ящиков; установка светильников; ремонт лавочек; ремонт потолка в подъезде;</t>
  </si>
  <si>
    <t>Установка диодов (2 шт.), замена лампочки (1шт.)</t>
  </si>
  <si>
    <t xml:space="preserve">Ревизия вентиля </t>
  </si>
  <si>
    <t>Сброс воздуха в подвале</t>
  </si>
  <si>
    <t>Установка светильника (1шт.), замена лампочки (2шт.)</t>
  </si>
  <si>
    <t>Ремонт патрона</t>
  </si>
  <si>
    <t>Замена лампочки (2 шт.)</t>
  </si>
  <si>
    <t>221 т/р</t>
  </si>
  <si>
    <t>346 п/з</t>
  </si>
  <si>
    <t>Доставка материала, демонтаж дефектного участка трубопровода</t>
  </si>
  <si>
    <t>Замена дефектного участка  трубопровода отопления и соединений</t>
  </si>
  <si>
    <t>507 т/р</t>
  </si>
  <si>
    <t>Установка кабель-каналов</t>
  </si>
  <si>
    <t>Акт осмотра вент-каналов</t>
  </si>
  <si>
    <t>Акт залива квартиры №16</t>
  </si>
  <si>
    <t>Акт Залива (2 подъезд)</t>
  </si>
  <si>
    <t>Ремонт подвальной двери</t>
  </si>
  <si>
    <t>19,25,27,31</t>
  </si>
  <si>
    <t xml:space="preserve"> 603 т/р</t>
  </si>
  <si>
    <t>Замена дефектного участка соединения трубопровода</t>
  </si>
  <si>
    <t>669 т/р</t>
  </si>
  <si>
    <t>Ремонт проводки в щитовой  (2й-5й этаж)</t>
  </si>
  <si>
    <t>Замена выключателя</t>
  </si>
  <si>
    <t>Замена лампочки 3,5 этаж, ремонт патрона 5 этаж</t>
  </si>
  <si>
    <t>Уборка подъездов июль</t>
  </si>
  <si>
    <t xml:space="preserve">  </t>
  </si>
  <si>
    <t xml:space="preserve">Ремонт проводки, протяка контактов на автомате </t>
  </si>
  <si>
    <t>909 т/р</t>
  </si>
  <si>
    <t>Ремонт лавочек (2 шт.)</t>
  </si>
  <si>
    <t>Ремонт крыльца у подъезда 4</t>
  </si>
  <si>
    <t>936 т/р</t>
  </si>
  <si>
    <t>Покраска входных дверей подъездов</t>
  </si>
  <si>
    <t>Ремонт крыльца</t>
  </si>
  <si>
    <t>Ремонт потолка в подъезде</t>
  </si>
  <si>
    <t xml:space="preserve">Замена лампочки </t>
  </si>
  <si>
    <t>Установка замка на электро-щитовую (1-й этаж)</t>
  </si>
  <si>
    <t>Замена лампочки</t>
  </si>
  <si>
    <t>Перекрытие стояка ХВС</t>
  </si>
  <si>
    <t>1466 т/р</t>
  </si>
  <si>
    <t>Замена почтовых ящиков</t>
  </si>
  <si>
    <t>1й-4й подъезд</t>
  </si>
  <si>
    <t xml:space="preserve">Замена лампочки в тамбуре </t>
  </si>
  <si>
    <t>Ведомость по техническому обслуживанию объектов</t>
  </si>
  <si>
    <t>п.Ишня, ул. Молодежная, дом 12</t>
  </si>
  <si>
    <t>Ремонт патрона (2шт.), замена лампочки в тамбуре(2шт.)</t>
  </si>
  <si>
    <t>точечные ремонты кровли; ремонт межпанельных швов; покраска подъездных дверей; изоляция системы отопления в подвале; ремонт межпанельных швов; установка почтовых ящиков; ремонт кровли с заменой слоя рулонного покрытия;установка короб каналов проводки в подъездах; эксп. заключение на капремонт кровли; установка ливневых отводов;</t>
  </si>
  <si>
    <t>Ремонт крыши</t>
  </si>
  <si>
    <t>Ремонт кровли, очистка снега</t>
  </si>
  <si>
    <t>Очистка воронки отвода воды с крыши</t>
  </si>
  <si>
    <t>188 т/р</t>
  </si>
  <si>
    <t>189 т/р</t>
  </si>
  <si>
    <t>190 т/р</t>
  </si>
  <si>
    <t xml:space="preserve">Установка диодов </t>
  </si>
  <si>
    <t>Ремонт патрона, Замена лампочки (1шт.)</t>
  </si>
  <si>
    <t>Замена лампочки (1шт.)</t>
  </si>
  <si>
    <t>285 п/з</t>
  </si>
  <si>
    <t>Замена лампочек (2шт.), ремонт розетки</t>
  </si>
  <si>
    <t>Опломбировка счетчика ХВС</t>
  </si>
  <si>
    <t>Замена лампочки в тамбуре (1шт.)</t>
  </si>
  <si>
    <t>Ремонт патрона (1шт.)</t>
  </si>
  <si>
    <t>352 п/з</t>
  </si>
  <si>
    <t xml:space="preserve">Замена 2-х автоматов на счетчике </t>
  </si>
  <si>
    <t>Ремонт патрона,изоляция провода</t>
  </si>
  <si>
    <t>1,5,12,32,35,47</t>
  </si>
  <si>
    <t>Замена автомата на вводе</t>
  </si>
  <si>
    <t>Спил деревьев на придомовой территории</t>
  </si>
  <si>
    <t>Замена автомата в щитовой</t>
  </si>
  <si>
    <t>674 т/р</t>
  </si>
  <si>
    <t xml:space="preserve">подготовка входных подъездных дверей к покраске </t>
  </si>
  <si>
    <t>688 т/р</t>
  </si>
  <si>
    <t>Установка короб-каналов (8шт.)</t>
  </si>
  <si>
    <t>Замена лампочки (1 шт.)</t>
  </si>
  <si>
    <t>Установка ливневых отводов (2 шт.)</t>
  </si>
  <si>
    <t>Акт осмотра энергосбережения МКД (несанкц. подключ.)</t>
  </si>
  <si>
    <t>Замена выключателя, замена лампочки</t>
  </si>
  <si>
    <t>Уборка подъездов - август</t>
  </si>
  <si>
    <t>1180 В</t>
  </si>
  <si>
    <t>1185 В</t>
  </si>
  <si>
    <t xml:space="preserve">Установка заглушки на спускной кран системы отопления на чердаке </t>
  </si>
  <si>
    <t xml:space="preserve">Наладка системы отопления </t>
  </si>
  <si>
    <t>Ремонт патрона (1-й этаж)</t>
  </si>
  <si>
    <t xml:space="preserve">Пуско-наладочные работы  по запуску отопления </t>
  </si>
  <si>
    <t>Осмотр кровли</t>
  </si>
  <si>
    <t xml:space="preserve">Нет горячей воды </t>
  </si>
  <si>
    <t>Замена лампочки (2-й этаж)</t>
  </si>
  <si>
    <t>Акт осмотра системы ГВС</t>
  </si>
  <si>
    <t>Акт осмотра системы ГВС и ХВС</t>
  </si>
  <si>
    <t>Акт осмотра системы  ГВС</t>
  </si>
  <si>
    <t>1548 т/р</t>
  </si>
  <si>
    <t xml:space="preserve">Проверка освещения </t>
  </si>
  <si>
    <t>193 п/з</t>
  </si>
  <si>
    <t>Установка счетчиков ГВС и ХВС</t>
  </si>
  <si>
    <t>Замена лампочки ( 2 шт.)</t>
  </si>
  <si>
    <t xml:space="preserve">Заключение ООО "Строй-Фаворит" о техническом состоянии конструкций кровли жилых домов - подготовка документов для кап.ремонта </t>
  </si>
  <si>
    <t>Акт опломбировки счетчика ХВС и ГВС</t>
  </si>
  <si>
    <t>Акт опломбировки счетчика  ГВС</t>
  </si>
  <si>
    <t>п.Ишня, ул. Молодежная, дом 10</t>
  </si>
  <si>
    <t xml:space="preserve">Ревизия электропроводки </t>
  </si>
  <si>
    <t>ремонт межпанельных швов; точечные ремонты кровли; установка почтовых ящиков; Ремонт кровли; установка короб каналов проводки в подъездах; эксп. заключение на капремонт кровли; установка светильников и плафонов в подъезде; герметизация кровли мастикой;</t>
  </si>
  <si>
    <t>Акт смотра вентк-канала</t>
  </si>
  <si>
    <t>155 п/з</t>
  </si>
  <si>
    <t>Замена 2-х автоматов, ремонт розетки</t>
  </si>
  <si>
    <t>Герметизация кровли мастикой</t>
  </si>
  <si>
    <t>Герметизация кровли праймером</t>
  </si>
  <si>
    <t>191 т/р</t>
  </si>
  <si>
    <t>192 т/р</t>
  </si>
  <si>
    <t>Установка диодов (2 шт.), замена лампочек (2шт.)</t>
  </si>
  <si>
    <t>Ремонт патрона, замена лампочки</t>
  </si>
  <si>
    <t>Ремонт патронов (2шт.), установка лампочки</t>
  </si>
  <si>
    <t>Ремонт выключателя</t>
  </si>
  <si>
    <t xml:space="preserve">Акт осмотра кровли </t>
  </si>
  <si>
    <t>187 т/р</t>
  </si>
  <si>
    <t>594 п/з</t>
  </si>
  <si>
    <t>Замена крана</t>
  </si>
  <si>
    <t xml:space="preserve">Просроченная задолженность населения за 3 месяца и более: квартиры№ </t>
  </si>
  <si>
    <t>6,9,22,31,35</t>
  </si>
  <si>
    <t>Устранение трещин, переклейка заплаток на кровле</t>
  </si>
  <si>
    <t>Протяжка контактов на АВ</t>
  </si>
  <si>
    <t>план</t>
  </si>
  <si>
    <t>Установка короб-каналов в 1-3 подъездах</t>
  </si>
  <si>
    <t>702 п/з</t>
  </si>
  <si>
    <t>консультация мастера (сантехника)</t>
  </si>
  <si>
    <t>Проверка проводов на обрыв(обрыва нет)</t>
  </si>
  <si>
    <t xml:space="preserve">Требуется замена автоматов </t>
  </si>
  <si>
    <t>938 т/р</t>
  </si>
  <si>
    <t xml:space="preserve">Покраска входных дверей подъезов </t>
  </si>
  <si>
    <t>1141 п/з</t>
  </si>
  <si>
    <t>Замена  стояка ХВС</t>
  </si>
  <si>
    <t>Замена лампочки(2 шт.), ремонт патрона</t>
  </si>
  <si>
    <t>Ремонт проводки, замена лампы ДРЛ</t>
  </si>
  <si>
    <t>Протяжка  проводки</t>
  </si>
  <si>
    <t>1297 п/з</t>
  </si>
  <si>
    <t>Пуско-наладочные работы по запуску отопления.Замена участка трубы на полотенцесушителе</t>
  </si>
  <si>
    <t>Замена участка трубы на полипропилен</t>
  </si>
  <si>
    <t>Проверка проводки в тамбуре</t>
  </si>
  <si>
    <t xml:space="preserve">Ремонт выключателя, замена лампочки </t>
  </si>
  <si>
    <t>Пуско-наладочные работы</t>
  </si>
  <si>
    <t>Частичный ремонт кровли</t>
  </si>
  <si>
    <t>Ремонт полотенцесушителя</t>
  </si>
  <si>
    <t>Замена лампочек (3шт.), ремонт проводки</t>
  </si>
  <si>
    <t>1525 т/р</t>
  </si>
  <si>
    <t>Демонтаж старых и установка новых почтовых ящиков</t>
  </si>
  <si>
    <t>179 п/з</t>
  </si>
  <si>
    <t>Замена счетчиков ХВС и ГВС</t>
  </si>
  <si>
    <t>1610 т/р</t>
  </si>
  <si>
    <t>Установка плафонов ( 1-й подъезд)</t>
  </si>
  <si>
    <t>1611 т/р</t>
  </si>
  <si>
    <t>Установка плафонов (2-й подъезд)</t>
  </si>
  <si>
    <t xml:space="preserve">Проверка проводки , замена лампочки </t>
  </si>
  <si>
    <t>2-й подъезд</t>
  </si>
  <si>
    <t>Установка светильника</t>
  </si>
  <si>
    <t>1617 т/р</t>
  </si>
  <si>
    <t>Установка плафонов (3-й подъезд)</t>
  </si>
  <si>
    <t>190 п/з</t>
  </si>
  <si>
    <t xml:space="preserve">Установка люстры </t>
  </si>
  <si>
    <t>Осмотр подвала</t>
  </si>
  <si>
    <t>Замена лампочки (2 подъезд)</t>
  </si>
  <si>
    <t>п.Ишня, ул. Молодежная, дом 9</t>
  </si>
  <si>
    <t>Сумма, руб</t>
  </si>
  <si>
    <t xml:space="preserve">Герметизация трещин и швов праймером </t>
  </si>
  <si>
    <t>ремонт кровли с заменой верхнего слоя рулонного покрытия; установка и окраска штакетника в полисадник; установка короб каналов проводки в подъездах; окраска лавочек; точечный ремонт кровли; ремонт межпанельных швов; зачистка и окраска подъездных дверей; эксп. заключение на капремонт кровли; закрепление урн у подъездов;</t>
  </si>
  <si>
    <t>105 п/з</t>
  </si>
  <si>
    <t xml:space="preserve">Ремонт проводки </t>
  </si>
  <si>
    <t>Чистка кровли от снега, латание швов кровли</t>
  </si>
  <si>
    <t>Очистка кровли от наледи и отогрев воронок водостока</t>
  </si>
  <si>
    <t>169 т/р</t>
  </si>
  <si>
    <t>Установка диодов (5 шт.), Замена лампочек (1 шт.)</t>
  </si>
  <si>
    <t>170 т/р</t>
  </si>
  <si>
    <t>Установка диодов (7 шт.), Замена лампочек (2 шт.)</t>
  </si>
  <si>
    <t>171 т/р</t>
  </si>
  <si>
    <t>Установка диоов(7 шт.), замена лампочек(2шт.) и патрона(1 шт.)</t>
  </si>
  <si>
    <t>Прочистка вент-канала</t>
  </si>
  <si>
    <t>570 п/з</t>
  </si>
  <si>
    <t xml:space="preserve">Замена разводки ХВС в квартире </t>
  </si>
  <si>
    <t>592т/р</t>
  </si>
  <si>
    <t>Установка забора</t>
  </si>
  <si>
    <t>Замена стояка канализации, замена счетчика ХВС</t>
  </si>
  <si>
    <t>636 т/р</t>
  </si>
  <si>
    <t>Окраска лавочек</t>
  </si>
  <si>
    <t>Установка короб-каналов 1-3 подъезд</t>
  </si>
  <si>
    <t xml:space="preserve"> 4,7,29,34,36,43,55</t>
  </si>
  <si>
    <t>Замена вставки в щитке</t>
  </si>
  <si>
    <t>790 п/з</t>
  </si>
  <si>
    <t xml:space="preserve">Ремонт выключателя и люстры </t>
  </si>
  <si>
    <t xml:space="preserve">Промазка швов крыши  праймером </t>
  </si>
  <si>
    <t>912 т/р</t>
  </si>
  <si>
    <t>Переустановка урн у 1 и 2 подъезда</t>
  </si>
  <si>
    <t>1131 т/р</t>
  </si>
  <si>
    <t>Осмотр межпанельных швов</t>
  </si>
  <si>
    <t xml:space="preserve">Замена розетки на домофон </t>
  </si>
  <si>
    <t>1227 п/з</t>
  </si>
  <si>
    <t>Замена лампочек (2шт.), ремонт патрона</t>
  </si>
  <si>
    <t>Замена лампочки  в тамбуре</t>
  </si>
  <si>
    <t>Ремонт подъездного окна (2 шт.)</t>
  </si>
  <si>
    <t>1309 т/р</t>
  </si>
  <si>
    <t>Замена стояков отопления</t>
  </si>
  <si>
    <t>2,4,6,8,10,12,14,16,20</t>
  </si>
  <si>
    <t>Устранение течи на радиаторе отопления</t>
  </si>
  <si>
    <t xml:space="preserve">Замена крана на стояке отопления </t>
  </si>
  <si>
    <t>Устранение протечки радиатора</t>
  </si>
  <si>
    <t>1/4</t>
  </si>
  <si>
    <t>Ремонт системы отопления</t>
  </si>
  <si>
    <t>1550 т/р</t>
  </si>
  <si>
    <t xml:space="preserve">Спуск воздуха с радиатора отопления </t>
  </si>
  <si>
    <t xml:space="preserve">Отбивание льда со сливной трубы </t>
  </si>
  <si>
    <t xml:space="preserve">Акт осмотра протечки кровли </t>
  </si>
  <si>
    <t xml:space="preserve">Акт опломбировки счетчика ХВС </t>
  </si>
  <si>
    <t>п.Ишня, ул. Молодежная, дом 8</t>
  </si>
  <si>
    <t>244 т/р</t>
  </si>
  <si>
    <t>Установка диодов (2 шт.), замена лампочки (1 шт.)</t>
  </si>
  <si>
    <t>установка почтовых ящиков; установка короб каналов проводки в подъезде; ремонт двери в подвал; зачистка и покраска входных дверей в подъезд; замена оконных рам на ПВХ; установка регистра в подъезде;</t>
  </si>
  <si>
    <t>246 т/р</t>
  </si>
  <si>
    <t>Регулировка системы отопления</t>
  </si>
  <si>
    <t>Установка патрона (1шт.), и лампочкки (1шт.)</t>
  </si>
  <si>
    <t>487 т/р</t>
  </si>
  <si>
    <t>Плановый осмотр</t>
  </si>
  <si>
    <t xml:space="preserve">Частичная замена канализационной трубы </t>
  </si>
  <si>
    <t>629 т/р</t>
  </si>
  <si>
    <t xml:space="preserve">Замена почтовых ящиков </t>
  </si>
  <si>
    <t xml:space="preserve">Проверка счетчика </t>
  </si>
  <si>
    <t>Установка короб-каналов</t>
  </si>
  <si>
    <t xml:space="preserve">Монтаж нового регистора  в подъезде </t>
  </si>
  <si>
    <t>Демонтаж и установка двери в подвальном помещении</t>
  </si>
  <si>
    <t>914 т/р</t>
  </si>
  <si>
    <t xml:space="preserve">Ремонт кровли (дыры на крыше) </t>
  </si>
  <si>
    <t>977 в/д</t>
  </si>
  <si>
    <t>Осмотр автоматов на вводе</t>
  </si>
  <si>
    <t>8 шт.</t>
  </si>
  <si>
    <t>Акт залива жилого помещений № 16</t>
  </si>
  <si>
    <t>1182 В</t>
  </si>
  <si>
    <t>Прочистка смесителя в ванной</t>
  </si>
  <si>
    <t>1267 п/з</t>
  </si>
  <si>
    <t>Ремонт системы ХВС</t>
  </si>
  <si>
    <t xml:space="preserve">Замена люминесцентной лампы, замена стартера </t>
  </si>
  <si>
    <t>1382 п/з</t>
  </si>
  <si>
    <t>Услуги сантехника</t>
  </si>
  <si>
    <t>Акт обследования технического состояния вент-канала</t>
  </si>
  <si>
    <t>Уборка подъездов - декабрь</t>
  </si>
  <si>
    <t>Чистка снега механическим спосбом</t>
  </si>
  <si>
    <t>6 раз</t>
  </si>
  <si>
    <t>п.Ишня, ул. Молодежная, дом 7</t>
  </si>
  <si>
    <t>замена оконных рам на ПВХ; ремонт кровли, закрепление отлива; установка короб каналов проводки в подъездах;  ремонт межпанельных швов; изоляция системы отопления в подвале; Устранение отверстия между плиткой и подвалом; эксп.заключение на капремонт кровли;</t>
  </si>
  <si>
    <t xml:space="preserve">Прочистка канализации </t>
  </si>
  <si>
    <t>Протяжка автомата замена лампочки 3-й этаж</t>
  </si>
  <si>
    <t>Прогонка системы отопления, установка крана в подвале</t>
  </si>
  <si>
    <t>Замена лампочки в тамбуре</t>
  </si>
  <si>
    <t>Прочистка стояка и лежака канализации</t>
  </si>
  <si>
    <t>Очистка воронок водостока и прилегающих участков</t>
  </si>
  <si>
    <t>153 т/р</t>
  </si>
  <si>
    <t>Установка диодов (5 шт.), замена лампочек (3шт.)</t>
  </si>
  <si>
    <t>154 т/р</t>
  </si>
  <si>
    <t>Установка диодов (6 шт.), замена лампочек (3шт.)</t>
  </si>
  <si>
    <t>Прочистка канализации "Кротом"</t>
  </si>
  <si>
    <t>Установка диодов (6шт.), замена лампочки (1шт.)</t>
  </si>
  <si>
    <t>Очистка крыши от снега</t>
  </si>
  <si>
    <t xml:space="preserve">Прочистка общей канализации </t>
  </si>
  <si>
    <t>16,17,38,55</t>
  </si>
  <si>
    <t>284 п/з</t>
  </si>
  <si>
    <t>Замена арматуры сливного бачка унитаза</t>
  </si>
  <si>
    <t>Замена разводки канализации по квартире</t>
  </si>
  <si>
    <t xml:space="preserve">Замена дефектного участка стояка канализации </t>
  </si>
  <si>
    <t>Замена выключателя в прихожей</t>
  </si>
  <si>
    <t>Уборка снега с кровли</t>
  </si>
  <si>
    <t xml:space="preserve">Прочистка стояка канализации </t>
  </si>
  <si>
    <t>455а</t>
  </si>
  <si>
    <t>Осмотр электропроводки</t>
  </si>
  <si>
    <t>замена проводки</t>
  </si>
  <si>
    <t xml:space="preserve">Протяжка проводки </t>
  </si>
  <si>
    <t>Прочистка общей канализации</t>
  </si>
  <si>
    <t>12шт.</t>
  </si>
  <si>
    <t>Замена лежака и стояка канализации (4-й подъезд)</t>
  </si>
  <si>
    <t>Замена стояка ХВС на ППР</t>
  </si>
  <si>
    <t>Изоляция провода</t>
  </si>
  <si>
    <t>634 т/р</t>
  </si>
  <si>
    <t>667 т/р</t>
  </si>
  <si>
    <t xml:space="preserve">Закрепление отлива </t>
  </si>
  <si>
    <t>674  т/р</t>
  </si>
  <si>
    <t xml:space="preserve">Устранение отверстия между плиткой и подвалом </t>
  </si>
  <si>
    <t>703 п/з</t>
  </si>
  <si>
    <t>710 п/з</t>
  </si>
  <si>
    <t>Установка проводки на кухню</t>
  </si>
  <si>
    <t xml:space="preserve">Ремонт стояка канализации </t>
  </si>
  <si>
    <t xml:space="preserve">Замена участка стояка канализации </t>
  </si>
  <si>
    <t>Акт осмотра кровли (промазка швов)</t>
  </si>
  <si>
    <t>911 т/р</t>
  </si>
  <si>
    <t xml:space="preserve">Ремонт крана в подъезде </t>
  </si>
  <si>
    <t>Изоляция электрощитовых</t>
  </si>
  <si>
    <t>1020 т/р</t>
  </si>
  <si>
    <t>Установка фото-датчика</t>
  </si>
  <si>
    <t>Ремонт прожектора, установка новых проводов</t>
  </si>
  <si>
    <t>1279 п/з</t>
  </si>
  <si>
    <t>Прочистка санузла</t>
  </si>
  <si>
    <t xml:space="preserve">Акт о последствиях залива жилого помещения </t>
  </si>
  <si>
    <t>Осмотр прожектора на доме</t>
  </si>
  <si>
    <t>Замена лампочки, обход электрощитовых</t>
  </si>
  <si>
    <t xml:space="preserve">Очистка кровли от снега по всему периметру </t>
  </si>
  <si>
    <t>175 п/з</t>
  </si>
  <si>
    <t>Замена счетичка ХВС</t>
  </si>
  <si>
    <t>Демонтаж старых, установка новых почтовых ящиков. Штукатурка отверстий после дюпелей</t>
  </si>
  <si>
    <t xml:space="preserve">Ремонт проводки, установка дроселя на прожектор </t>
  </si>
  <si>
    <t>Акт осмотра протекания кровли</t>
  </si>
  <si>
    <t xml:space="preserve">Акт осмотра протекания кровли </t>
  </si>
  <si>
    <t>Очистка снега, поклейка 20 кв.м. линокрома, герметизация швов</t>
  </si>
  <si>
    <t xml:space="preserve">Ремонт патрона,замена лампочки </t>
  </si>
  <si>
    <t>Очистка снега, поклейка 10 кв.м. линокрома, герметизация швов</t>
  </si>
  <si>
    <t>Ремонт люстры</t>
  </si>
  <si>
    <t>201 п/з</t>
  </si>
  <si>
    <t>Перемотка сгона</t>
  </si>
  <si>
    <t>п.Ишня, ул. Молодежная, дом 6</t>
  </si>
  <si>
    <t>Утепление отопления в подвале</t>
  </si>
  <si>
    <t>ремонт кровли; замена оконных рам на ПВХ; ремонт оконных откосов; теплоизоляция труб отопления в подвале; косметический ремонт подъездов; установка короб каналов проводки в подъездах;  установка мет.двери 2-шт; эксп. заключение на капремонт кровли;</t>
  </si>
  <si>
    <t>Ремонт патрона на 2-ом этаже</t>
  </si>
  <si>
    <t>354 т/р</t>
  </si>
  <si>
    <t xml:space="preserve">Демонтаж старых, установка новых почтовых ящиков </t>
  </si>
  <si>
    <t>Прочистка газового дымохода</t>
  </si>
  <si>
    <t>ремонт оконных откосов</t>
  </si>
  <si>
    <t>6 шт</t>
  </si>
  <si>
    <t>Ремонт дефектного участка шифера  (1 лист)</t>
  </si>
  <si>
    <t>Плановая проверка проводки в щитовой</t>
  </si>
  <si>
    <t xml:space="preserve">674 т/р </t>
  </si>
  <si>
    <t>696 т/р</t>
  </si>
  <si>
    <t xml:space="preserve">Установка короб-канала в 3 подъезде </t>
  </si>
  <si>
    <t>709 т/р</t>
  </si>
  <si>
    <t>Замена дефектного лежака и стояка ХВС</t>
  </si>
  <si>
    <t>712 т/р</t>
  </si>
  <si>
    <t>Установка короб-канала на 1-3 этаже</t>
  </si>
  <si>
    <t>Замена вводного крана</t>
  </si>
  <si>
    <t xml:space="preserve">Ремонт дефектного участка шифера </t>
  </si>
  <si>
    <t>937 т/р</t>
  </si>
  <si>
    <t>964 т/р</t>
  </si>
  <si>
    <t xml:space="preserve">Штукатурка дверных откосов </t>
  </si>
  <si>
    <t xml:space="preserve">Откачка воды из подвального помещения </t>
  </si>
  <si>
    <t xml:space="preserve">Прочистка вентканалов </t>
  </si>
  <si>
    <t>1045 п/з</t>
  </si>
  <si>
    <t>Ремонт сантехнического прибора (унитаз)</t>
  </si>
  <si>
    <t>1042 п/з</t>
  </si>
  <si>
    <t>Услуги сантехника, герметизация стояка ХВС</t>
  </si>
  <si>
    <t>1181 В</t>
  </si>
  <si>
    <t>Прочистка стояка канализации</t>
  </si>
  <si>
    <t>Установка петли на входной двери</t>
  </si>
  <si>
    <t>1й,2й,3й подъезд</t>
  </si>
  <si>
    <t>Составление акта залива в кв №25</t>
  </si>
  <si>
    <t xml:space="preserve">Акт о заливе жилого помещения </t>
  </si>
  <si>
    <t>п.Ишня, ул. Молодежная, дом 5</t>
  </si>
  <si>
    <t>Замена лампочек на 3й,5й этаж (2шт.)</t>
  </si>
  <si>
    <t xml:space="preserve">установка короб каналов проводки в подъезде; установка почтовых ящиков; замена оконных рам на ПВХ; покраска входных дверей в подъездах; </t>
  </si>
  <si>
    <t>Протяжка контактов на патроне</t>
  </si>
  <si>
    <t>131 т/р</t>
  </si>
  <si>
    <t>Установка диодов при входе,тамбур,1й-3й этаж</t>
  </si>
  <si>
    <t>132 т/р</t>
  </si>
  <si>
    <t>Установка диодов при входе, на 1ом,5ом этажах, замена лампочки при входе и на 5ом этаже</t>
  </si>
  <si>
    <t>Установка диодов (6 шт.), Замена лампочек (3шт.)</t>
  </si>
  <si>
    <t>Установка светильника(1шт.),  лампочки(1шт.),  диода(1шт.)</t>
  </si>
  <si>
    <t>Замена дефектного подключения к радиатору отопления</t>
  </si>
  <si>
    <t>350 п/з</t>
  </si>
  <si>
    <t>572 т/р</t>
  </si>
  <si>
    <t>Установка розетки на 1-ом этаже</t>
  </si>
  <si>
    <t>583 т/р</t>
  </si>
  <si>
    <t xml:space="preserve">Установка розетки в щитовой </t>
  </si>
  <si>
    <t>599 т/р</t>
  </si>
  <si>
    <t>602 т/р</t>
  </si>
  <si>
    <t>Установка замков на подвалах</t>
  </si>
  <si>
    <t>4,14,20,28</t>
  </si>
  <si>
    <t>Акт осмотра ( течет вода с потолка)</t>
  </si>
  <si>
    <t>замена автоматов АВ 16А,25А</t>
  </si>
  <si>
    <t xml:space="preserve">Ремонт канализационного стояка </t>
  </si>
  <si>
    <t>645 т/рр</t>
  </si>
  <si>
    <t xml:space="preserve">674 т/р  </t>
  </si>
  <si>
    <t>Акт осмотра (вытяжки)</t>
  </si>
  <si>
    <t>Ремонт выключателя на 1м этаже</t>
  </si>
  <si>
    <t>Замена провода (отдельно) от щитовой с выключателем в тамбур</t>
  </si>
  <si>
    <t xml:space="preserve">Осмотр отопительных приборов в подъезде, осмотр подвала </t>
  </si>
  <si>
    <t xml:space="preserve">Ремонт крыши </t>
  </si>
  <si>
    <t>906 т/р</t>
  </si>
  <si>
    <t>Акт осмотра крыши</t>
  </si>
  <si>
    <t>Прочистка вентканалов</t>
  </si>
  <si>
    <t xml:space="preserve">Прочистка канализационной трубы </t>
  </si>
  <si>
    <t>Требуется замена проводки</t>
  </si>
  <si>
    <t>Требуется замена счетчика</t>
  </si>
  <si>
    <t>Закрытие щитовых</t>
  </si>
  <si>
    <t>Прочистка канализации в подвале</t>
  </si>
  <si>
    <t>Ремонт системы отопления (замена шарового крана)</t>
  </si>
  <si>
    <t>Ремонт вытяжки</t>
  </si>
  <si>
    <t>Прочистка канаизации на лежаке в подвале</t>
  </si>
  <si>
    <t>1526 п/з</t>
  </si>
  <si>
    <t>Замена выключателя, установка патрона с лампочкой</t>
  </si>
  <si>
    <t>171 п/з</t>
  </si>
  <si>
    <t>1558 т/р</t>
  </si>
  <si>
    <t>177 п/з</t>
  </si>
  <si>
    <t>Монтаж унитаза</t>
  </si>
  <si>
    <t>184 п/з</t>
  </si>
  <si>
    <t xml:space="preserve">Прочитска лежака канализации в подвале </t>
  </si>
  <si>
    <t>п.Ишня, ул. Молодежная, дом 3</t>
  </si>
  <si>
    <t>62 п/з</t>
  </si>
  <si>
    <t>Ревизия трубопровода ХВС</t>
  </si>
  <si>
    <t>установка короб каналов проводки в подъезде; окраска штакентника; покраска входных дверей в подъезде; замена оконных рам на ПВХ;ремонт кровли (премыкане парапета);  ремонт межпанельных швов; установка почтовых ящиков;</t>
  </si>
  <si>
    <t>Ревизия электропроводки</t>
  </si>
  <si>
    <t>32а</t>
  </si>
  <si>
    <t>Замена провода</t>
  </si>
  <si>
    <t>Спуск воздуха со стояка отопления</t>
  </si>
  <si>
    <t>Перенос выключателя с 5-ого этажа на 3-й</t>
  </si>
  <si>
    <t>571 т/р</t>
  </si>
  <si>
    <t>Установка короб-канала в 4-х подъездах</t>
  </si>
  <si>
    <t>Замена патрона-1шт.</t>
  </si>
  <si>
    <t>Замена лампочки в тамбуре - 1шт.</t>
  </si>
  <si>
    <t>Покраска забора</t>
  </si>
  <si>
    <t>606 т/р</t>
  </si>
  <si>
    <t>Установка шарового крана на распределительном узле в подвале</t>
  </si>
  <si>
    <t xml:space="preserve">Проверка автоматов </t>
  </si>
  <si>
    <t>Замена лампочек 2й-5-й этаж</t>
  </si>
  <si>
    <t>Осмотр трубы ХВС</t>
  </si>
  <si>
    <t>Аварийный выезд, вызов МРСК</t>
  </si>
  <si>
    <t>Акт осмотра стояка ГВС</t>
  </si>
  <si>
    <t>908 т/р</t>
  </si>
  <si>
    <t>1,27,31,44</t>
  </si>
  <si>
    <t>Ремонт кабеля</t>
  </si>
  <si>
    <t>Установка заглушки на трубе</t>
  </si>
  <si>
    <t xml:space="preserve">Замена крана шарового </t>
  </si>
  <si>
    <t>Замена светильника, обход дома,проверка щитовой</t>
  </si>
  <si>
    <t xml:space="preserve">Требуется замена светильника </t>
  </si>
  <si>
    <t>Осмотр полотенцесушителя</t>
  </si>
  <si>
    <t>Демонтаж и монтаж стояка трубы в кв 25 и 28</t>
  </si>
  <si>
    <t>1088 п/з</t>
  </si>
  <si>
    <t>Отказ в опломбировке счетчика ХВС</t>
  </si>
  <si>
    <t>Замена лампочки, закрепление патрона</t>
  </si>
  <si>
    <t>Перенос фото-датчика</t>
  </si>
  <si>
    <t>1428 п/з</t>
  </si>
  <si>
    <t>Замена радиатора</t>
  </si>
  <si>
    <t>Осмотр радиатора отопления</t>
  </si>
  <si>
    <t>Ремонт фото-датчика</t>
  </si>
  <si>
    <t xml:space="preserve">Осмотр радиатора отопления </t>
  </si>
  <si>
    <t>Проверка прожекторов</t>
  </si>
  <si>
    <t>п.Ишня, ул. Молодежная, дом 2а</t>
  </si>
  <si>
    <t>Повторная опламбировка ХВС</t>
  </si>
  <si>
    <t>Ремонт кровли - замена шифера, замена конька; ремонт венттрубы;</t>
  </si>
  <si>
    <t>Замена лампочки на 1-ом этаже</t>
  </si>
  <si>
    <t>Замена участка трубы ХВС</t>
  </si>
  <si>
    <t>т/р б/н</t>
  </si>
  <si>
    <t>794 т/р</t>
  </si>
  <si>
    <t>Замена дефектного участка трубы лежака ХВС в подвале</t>
  </si>
  <si>
    <t xml:space="preserve">Акт осмотра крыши </t>
  </si>
  <si>
    <t>Замена шифера (1 лист), замена конька</t>
  </si>
  <si>
    <t>1516 п/з</t>
  </si>
  <si>
    <t>Протяжка контактов в розетке на кухне</t>
  </si>
  <si>
    <t xml:space="preserve">Обследования технического состояния вентиляционных каналов </t>
  </si>
  <si>
    <t xml:space="preserve">Акт опломбировки счечтика ХВС </t>
  </si>
  <si>
    <t>п.Ишня, ул. Молодежная, дом 2</t>
  </si>
  <si>
    <t>Ремонт светильника в тамбуре, замена патрона</t>
  </si>
  <si>
    <t>Ремонт шиферной кровли; установка мет. двери 2шт. с доводчиком; установка лавочек; косметический ремонт подъездов; утепление системы отопления в подвале; установка почтовых ящиков; ремонт оконных рам, замена стекол;</t>
  </si>
  <si>
    <t>Соединение и закрепление лежака канализации</t>
  </si>
  <si>
    <t>Установка диодов, замена лампочки(2шт.), патрона про входе в подъезд</t>
  </si>
  <si>
    <t>184 т/р</t>
  </si>
  <si>
    <t>Установка диодов(3 шт.), замена лампочек(2шт.)</t>
  </si>
  <si>
    <t>Установка диодов(2шт.), замена лампочки(1шт.)</t>
  </si>
  <si>
    <t>Замена выключателя (1шт.)</t>
  </si>
  <si>
    <t>412 т/р</t>
  </si>
  <si>
    <t>Установка стекла в оконную раму( 3-й подъезд)</t>
  </si>
  <si>
    <t>Подготовка входных подъездных дверей к покраске</t>
  </si>
  <si>
    <t>424 п/з</t>
  </si>
  <si>
    <t>Установка заглушки на радиаторе батареи</t>
  </si>
  <si>
    <t xml:space="preserve">Прочистка стояка общей канализации </t>
  </si>
  <si>
    <t>Прочистка трубы отопления полотенцесушителя</t>
  </si>
  <si>
    <t>569 т/р</t>
  </si>
  <si>
    <t>Установка лавочек у 1-ого и 2-ого подъезда</t>
  </si>
  <si>
    <t>560 п/з</t>
  </si>
  <si>
    <t xml:space="preserve">Регулировка клапана в сливном бачке </t>
  </si>
  <si>
    <t>Прочитска стояка общей канализации</t>
  </si>
  <si>
    <t>Замена  АВ 25А-2шт.</t>
  </si>
  <si>
    <t xml:space="preserve">Просроченная задолженность населения за 3 месяца и более: квартиры </t>
  </si>
  <si>
    <t xml:space="preserve">Ремонт телевизионного кабеля </t>
  </si>
  <si>
    <t xml:space="preserve">Требуется замена крестовины </t>
  </si>
  <si>
    <t>Замена участка стояка канализации, замена слива унитаза</t>
  </si>
  <si>
    <t>Ремонт канализационного лежака</t>
  </si>
  <si>
    <t>939 т/р</t>
  </si>
  <si>
    <t xml:space="preserve">Покраска входных дверей  подъездов </t>
  </si>
  <si>
    <t>950 т/р</t>
  </si>
  <si>
    <t xml:space="preserve">Штуратурка дверных откосов </t>
  </si>
  <si>
    <t>Ремонт окна</t>
  </si>
  <si>
    <t>Установка замка по подвальную дверь</t>
  </si>
  <si>
    <t xml:space="preserve">Установка выключателя, протяжка контактов </t>
  </si>
  <si>
    <t>установка почтовых ящиков</t>
  </si>
  <si>
    <t xml:space="preserve">Протяжка контактов, замена лампочки </t>
  </si>
  <si>
    <t>1454 т/р</t>
  </si>
  <si>
    <t>1,2,3-й подъезд</t>
  </si>
  <si>
    <t>Установка замков на электрощитах</t>
  </si>
  <si>
    <t>1575 т/р</t>
  </si>
  <si>
    <t xml:space="preserve">Ремонт подвальных дверей, установка замков </t>
  </si>
  <si>
    <t>189 п/з</t>
  </si>
  <si>
    <t xml:space="preserve">                           152120,Ярославская область, р.п. Ишня, ул. Фрунзенская, дом 10, ОГРН 1147609001561 , ИНН 7609028510 КПП 760901001</t>
  </si>
  <si>
    <t>Отчёт о проделанной работе за 2016 год</t>
  </si>
  <si>
    <t>п.Ишня, ул. Молодежная, дом 1</t>
  </si>
  <si>
    <t>Тариф за СРО ЖФ</t>
  </si>
  <si>
    <t>январь- декабрь 2016 г., руб.</t>
  </si>
  <si>
    <t>Сумма,руб</t>
  </si>
  <si>
    <t>Проверка вент-канала</t>
  </si>
  <si>
    <t>ремонт входной двери; Ремонт межпанельных швов; установка короб каналов проводки в подъезде; покраска дверей подъездных групп; замена оконных блоков на ПВХ; ремонт кровли;</t>
  </si>
  <si>
    <t>80 п/з</t>
  </si>
  <si>
    <t>Изоляция системы отопления в подвале</t>
  </si>
  <si>
    <t>91 п/з</t>
  </si>
  <si>
    <t xml:space="preserve">Замена счетчика ХВС </t>
  </si>
  <si>
    <t>Замена крана на Х/В</t>
  </si>
  <si>
    <t>Ремонт подъездной двери</t>
  </si>
  <si>
    <t>Замена лампочки, 2 этаж (1шт.)</t>
  </si>
  <si>
    <t>б/н</t>
  </si>
  <si>
    <t>Осмотр выключателя</t>
  </si>
  <si>
    <t>Замена стояков канализации (4шт.)</t>
  </si>
  <si>
    <t>Осмотр вытяжки</t>
  </si>
  <si>
    <t>367п/з</t>
  </si>
  <si>
    <t>Замена арматуры сливного бачка</t>
  </si>
  <si>
    <t>Ремонт патрона 3этаж, Замена лампочки 3 и 4 этаж</t>
  </si>
  <si>
    <t>Проверка газового дымохода</t>
  </si>
  <si>
    <t>Прочистка лежака канализации в подвале 3-й подъезд</t>
  </si>
  <si>
    <t>8,14,42</t>
  </si>
  <si>
    <t>555 т/р</t>
  </si>
  <si>
    <t>Замена лежака ХВС и разводка 2х стояков ХВС(1й и 2й подъезд до 3 этаж)</t>
  </si>
  <si>
    <t>559 т/р</t>
  </si>
  <si>
    <t>Замена лампочек 1,2-й этаж</t>
  </si>
  <si>
    <t xml:space="preserve">Акт осмотра крвши </t>
  </si>
  <si>
    <t>Устранение дефектного линокрома, промазка швов  праймером</t>
  </si>
  <si>
    <t xml:space="preserve">Ремонт откосов, установка счетчика </t>
  </si>
  <si>
    <t>907 т/р</t>
  </si>
  <si>
    <t>Замена лампочки, замер напряжения</t>
  </si>
  <si>
    <t>Закрутили заглушку</t>
  </si>
  <si>
    <t>Замер напряжения</t>
  </si>
  <si>
    <t>Акт осмотра кровли</t>
  </si>
  <si>
    <t>Акт осмотра (запаха канализации в подъезде не обнаружено)</t>
  </si>
  <si>
    <t>Замена лампочек (2 шт.)</t>
  </si>
  <si>
    <t xml:space="preserve">Перекрыт стояк отопления </t>
  </si>
  <si>
    <t>Проверка проводки в квартире</t>
  </si>
  <si>
    <t>Протяжка контактов на патроне, замена лампочки</t>
  </si>
  <si>
    <t>1460 п/з</t>
  </si>
  <si>
    <t>Прочистка канализационного стояка</t>
  </si>
  <si>
    <t>Замена лампочки 3,4-й этаж</t>
  </si>
  <si>
    <t>Замена лампочки на 4 этаже</t>
  </si>
  <si>
    <t>187 п/з</t>
  </si>
  <si>
    <t>Проверка счетчика</t>
  </si>
  <si>
    <t xml:space="preserve">Замена лампочки  на 3 этаже </t>
  </si>
  <si>
    <t xml:space="preserve">Уборка подъездов - декабрь </t>
  </si>
  <si>
    <t xml:space="preserve">Утверждено </t>
  </si>
  <si>
    <t>приказом №__ от «__»_________2015г.</t>
  </si>
  <si>
    <t>Генеральный директор</t>
  </si>
  <si>
    <t>___________ ООО УК «ТЕСТ-А»</t>
  </si>
  <si>
    <t>Плановая стоимость содержания и ремонта жилого фонда для населения, проживающего в многоквартирном жилом доме по адресу:</t>
  </si>
  <si>
    <t xml:space="preserve">п.Ишня, </t>
  </si>
  <si>
    <r>
      <t xml:space="preserve">со всеми видами благоустройства, </t>
    </r>
    <r>
      <rPr>
        <b/>
        <u/>
        <sz val="14"/>
        <color indexed="8"/>
        <rFont val="Times New Roman"/>
        <family val="1"/>
        <charset val="204"/>
      </rPr>
      <t>без ОДПУ</t>
    </r>
  </si>
  <si>
    <t>Благоустроенный жилищный фонд в управлении. Виды услуг и расходов</t>
  </si>
  <si>
    <t>Экономически обоснованные затраты по содержанию и ремонту на 1 кв.м, общей площади жилых и нежилых помещений в месяц.</t>
  </si>
  <si>
    <t>К. 1,0</t>
  </si>
  <si>
    <t>Техническое обслуживание и непредвиденный ремонт внутридомовых сетей и инженерного оборудования, всего:</t>
  </si>
  <si>
    <t>В том числе: - водопровода и канализации</t>
  </si>
  <si>
    <t>В том числе: дератизация и дезинсекция, очистка вентканалов и дымоходов, уборка территории, окос травы, благоустройство и т.п.</t>
  </si>
  <si>
    <t>ВСЕГО ТАРИФ С 1кв.М.</t>
  </si>
  <si>
    <t>Кроме того: Ремонт и обслуживание, поверка общедомовых приборов учета и регулирования (т/счетчики) в месяц</t>
  </si>
  <si>
    <t>По смете</t>
  </si>
  <si>
    <t>п.Ишня, ул.Мелиораторов, дома №№1а,3а,7а,15</t>
  </si>
  <si>
    <t>п.Ишня, ул.Спортивная, дома№№1,2,3,4,6</t>
  </si>
  <si>
    <t>Благоустроенный жилищный фонд в обслуживании. Виды услуг и расходов</t>
  </si>
  <si>
    <t>п.Ишня, ул.Мелиораторов, дом 5а</t>
  </si>
  <si>
    <t>К. 1,0=10,44руб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</si>
</sst>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&quot;р.&quot;;[Red]\-#,##0&quot;р.&quot;"/>
  </numFmts>
  <fonts count="3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0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3" fillId="0" borderId="1" xfId="0" applyFont="1" applyBorder="1"/>
    <xf numFmtId="0" fontId="0" fillId="0" borderId="1" xfId="0" applyBorder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2" fontId="5" fillId="0" borderId="0" xfId="0" applyNumberFormat="1" applyFont="1"/>
    <xf numFmtId="0" fontId="2" fillId="0" borderId="0" xfId="0" applyFont="1" applyFill="1" applyBorder="1"/>
    <xf numFmtId="0" fontId="8" fillId="2" borderId="1" xfId="0" applyFont="1" applyFill="1" applyBorder="1" applyAlignment="1">
      <alignment horizontal="left"/>
    </xf>
    <xf numFmtId="0" fontId="11" fillId="0" borderId="0" xfId="0" applyFont="1"/>
    <xf numFmtId="0" fontId="12" fillId="0" borderId="0" xfId="0" applyFont="1"/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0" fillId="0" borderId="5" xfId="0" applyBorder="1"/>
    <xf numFmtId="0" fontId="15" fillId="0" borderId="9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center"/>
    </xf>
    <xf numFmtId="14" fontId="16" fillId="0" borderId="5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4" fontId="13" fillId="0" borderId="7" xfId="0" applyNumberFormat="1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left" vertical="top" wrapText="1"/>
    </xf>
    <xf numFmtId="0" fontId="0" fillId="0" borderId="5" xfId="0" applyBorder="1" applyAlignment="1">
      <alignment wrapText="1"/>
    </xf>
    <xf numFmtId="4" fontId="14" fillId="0" borderId="19" xfId="0" applyNumberFormat="1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14" fontId="0" fillId="0" borderId="5" xfId="0" applyNumberFormat="1" applyBorder="1" applyAlignment="1">
      <alignment wrapText="1"/>
    </xf>
    <xf numFmtId="0" fontId="19" fillId="0" borderId="5" xfId="0" applyFont="1" applyBorder="1" applyAlignment="1">
      <alignment vertical="center" wrapText="1"/>
    </xf>
    <xf numFmtId="0" fontId="23" fillId="0" borderId="5" xfId="0" applyFont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25" fillId="0" borderId="5" xfId="0" applyFont="1" applyBorder="1" applyAlignment="1">
      <alignment horizontal="left" vertical="center" wrapText="1"/>
    </xf>
    <xf numFmtId="0" fontId="18" fillId="0" borderId="21" xfId="0" applyFont="1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4" fontId="14" fillId="0" borderId="23" xfId="0" applyNumberFormat="1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top" wrapText="1"/>
    </xf>
    <xf numFmtId="0" fontId="17" fillId="0" borderId="5" xfId="0" applyFont="1" applyFill="1" applyBorder="1" applyAlignment="1">
      <alignment vertical="center" wrapText="1"/>
    </xf>
    <xf numFmtId="0" fontId="15" fillId="0" borderId="17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4" fillId="0" borderId="29" xfId="0" applyFont="1" applyBorder="1" applyAlignment="1">
      <alignment vertical="center" wrapText="1"/>
    </xf>
    <xf numFmtId="0" fontId="15" fillId="0" borderId="30" xfId="0" applyFont="1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4" fontId="13" fillId="0" borderId="32" xfId="0" applyNumberFormat="1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top" wrapText="1"/>
    </xf>
    <xf numFmtId="0" fontId="19" fillId="0" borderId="5" xfId="0" applyFont="1" applyFill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4" fontId="13" fillId="0" borderId="14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top" wrapText="1"/>
    </xf>
    <xf numFmtId="0" fontId="0" fillId="0" borderId="34" xfId="0" applyBorder="1" applyAlignment="1">
      <alignment wrapText="1"/>
    </xf>
    <xf numFmtId="0" fontId="0" fillId="0" borderId="31" xfId="0" applyBorder="1" applyAlignment="1">
      <alignment wrapText="1"/>
    </xf>
    <xf numFmtId="0" fontId="14" fillId="0" borderId="11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4" fillId="0" borderId="35" xfId="0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  <xf numFmtId="0" fontId="29" fillId="0" borderId="0" xfId="0" applyFont="1" applyAlignment="1"/>
    <xf numFmtId="0" fontId="6" fillId="0" borderId="0" xfId="0" applyFont="1"/>
    <xf numFmtId="0" fontId="30" fillId="0" borderId="0" xfId="0" applyFont="1" applyAlignment="1"/>
    <xf numFmtId="14" fontId="0" fillId="0" borderId="0" xfId="0" applyNumberFormat="1"/>
    <xf numFmtId="0" fontId="14" fillId="0" borderId="0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0" fillId="0" borderId="0" xfId="0" applyBorder="1"/>
    <xf numFmtId="0" fontId="2" fillId="0" borderId="0" xfId="0" applyFont="1" applyFill="1" applyBorder="1" applyAlignment="1">
      <alignment horizontal="center"/>
    </xf>
    <xf numFmtId="0" fontId="25" fillId="0" borderId="5" xfId="0" applyFont="1" applyFill="1" applyBorder="1" applyAlignment="1">
      <alignment vertical="center" wrapText="1"/>
    </xf>
    <xf numFmtId="0" fontId="16" fillId="0" borderId="5" xfId="0" applyFont="1" applyBorder="1" applyAlignment="1">
      <alignment horizontal="center"/>
    </xf>
    <xf numFmtId="14" fontId="16" fillId="0" borderId="5" xfId="0" applyNumberFormat="1" applyFont="1" applyBorder="1" applyAlignment="1">
      <alignment horizontal="center"/>
    </xf>
    <xf numFmtId="0" fontId="2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5" xfId="0" applyBorder="1" applyAlignment="1">
      <alignment horizontal="center"/>
    </xf>
    <xf numFmtId="14" fontId="0" fillId="0" borderId="5" xfId="0" applyNumberFormat="1" applyBorder="1" applyAlignment="1">
      <alignment horizontal="center"/>
    </xf>
    <xf numFmtId="0" fontId="0" fillId="0" borderId="5" xfId="0" applyFont="1" applyBorder="1" applyAlignment="1">
      <alignment horizontal="center"/>
    </xf>
    <xf numFmtId="14" fontId="0" fillId="0" borderId="5" xfId="0" applyNumberFormat="1" applyFont="1" applyBorder="1" applyAlignment="1">
      <alignment horizontal="center"/>
    </xf>
    <xf numFmtId="0" fontId="33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164" fontId="0" fillId="0" borderId="0" xfId="0" applyNumberFormat="1"/>
    <xf numFmtId="164" fontId="2" fillId="0" borderId="0" xfId="0" applyNumberFormat="1" applyFont="1" applyFill="1" applyBorder="1"/>
    <xf numFmtId="164" fontId="0" fillId="0" borderId="1" xfId="0" applyNumberFormat="1" applyBorder="1"/>
    <xf numFmtId="0" fontId="0" fillId="2" borderId="0" xfId="0" applyFill="1"/>
    <xf numFmtId="0" fontId="16" fillId="0" borderId="5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/>
    </xf>
    <xf numFmtId="14" fontId="0" fillId="0" borderId="5" xfId="0" applyNumberFormat="1" applyBorder="1"/>
    <xf numFmtId="0" fontId="0" fillId="0" borderId="0" xfId="0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4" fontId="0" fillId="0" borderId="5" xfId="0" applyNumberFormat="1" applyFont="1" applyBorder="1" applyAlignment="1">
      <alignment horizontal="center" vertical="center"/>
    </xf>
    <xf numFmtId="0" fontId="33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7" fillId="0" borderId="0" xfId="0" applyFont="1"/>
    <xf numFmtId="0" fontId="16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33" fillId="0" borderId="5" xfId="0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/>
    </xf>
    <xf numFmtId="0" fontId="0" fillId="0" borderId="0" xfId="0" applyAlignment="1"/>
    <xf numFmtId="0" fontId="31" fillId="0" borderId="0" xfId="0" applyFont="1" applyAlignment="1">
      <alignment horizontal="right"/>
    </xf>
    <xf numFmtId="0" fontId="0" fillId="0" borderId="0" xfId="0" applyFill="1"/>
    <xf numFmtId="165" fontId="0" fillId="0" borderId="5" xfId="0" applyNumberFormat="1" applyBorder="1"/>
    <xf numFmtId="0" fontId="14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" fillId="0" borderId="0" xfId="0" applyFont="1" applyFill="1"/>
    <xf numFmtId="0" fontId="16" fillId="0" borderId="5" xfId="0" applyFont="1" applyBorder="1" applyAlignment="1">
      <alignment horizontal="left"/>
    </xf>
    <xf numFmtId="0" fontId="16" fillId="0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left" wrapText="1"/>
    </xf>
    <xf numFmtId="49" fontId="16" fillId="0" borderId="5" xfId="0" applyNumberFormat="1" applyFont="1" applyBorder="1" applyAlignment="1">
      <alignment horizontal="center"/>
    </xf>
    <xf numFmtId="0" fontId="16" fillId="0" borderId="5" xfId="0" applyFont="1" applyBorder="1"/>
    <xf numFmtId="14" fontId="16" fillId="0" borderId="5" xfId="0" applyNumberFormat="1" applyFont="1" applyBorder="1"/>
    <xf numFmtId="0" fontId="1" fillId="0" borderId="0" xfId="0" applyFont="1"/>
    <xf numFmtId="0" fontId="0" fillId="0" borderId="5" xfId="0" applyBorder="1" applyAlignment="1">
      <alignment horizontal="center" wrapText="1"/>
    </xf>
    <xf numFmtId="14" fontId="0" fillId="0" borderId="5" xfId="0" applyNumberFormat="1" applyBorder="1" applyAlignment="1">
      <alignment horizontal="center" wrapText="1"/>
    </xf>
    <xf numFmtId="0" fontId="14" fillId="0" borderId="5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/>
    </xf>
    <xf numFmtId="0" fontId="16" fillId="3" borderId="39" xfId="0" applyFont="1" applyFill="1" applyBorder="1" applyAlignment="1">
      <alignment horizontal="center" vertical="center"/>
    </xf>
    <xf numFmtId="14" fontId="16" fillId="0" borderId="39" xfId="0" applyNumberFormat="1" applyFont="1" applyBorder="1" applyAlignment="1">
      <alignment horizontal="center" vertical="center"/>
    </xf>
    <xf numFmtId="0" fontId="17" fillId="0" borderId="34" xfId="0" applyFont="1" applyFill="1" applyBorder="1" applyAlignment="1">
      <alignment horizontal="left" vertical="center" wrapText="1"/>
    </xf>
    <xf numFmtId="0" fontId="16" fillId="0" borderId="39" xfId="0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/>
    </xf>
    <xf numFmtId="0" fontId="33" fillId="0" borderId="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/>
    </xf>
    <xf numFmtId="0" fontId="0" fillId="3" borderId="5" xfId="0" applyFill="1" applyBorder="1" applyAlignment="1">
      <alignment horizontal="center"/>
    </xf>
    <xf numFmtId="0" fontId="14" fillId="0" borderId="5" xfId="0" applyFont="1" applyBorder="1" applyAlignment="1">
      <alignment horizontal="left" vertical="center" wrapText="1"/>
    </xf>
    <xf numFmtId="0" fontId="5" fillId="0" borderId="0" xfId="0" applyFont="1"/>
    <xf numFmtId="0" fontId="28" fillId="0" borderId="5" xfId="0" applyFont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5" fillId="0" borderId="41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19" fillId="3" borderId="5" xfId="0" applyFont="1" applyFill="1" applyBorder="1" applyAlignment="1">
      <alignment horizontal="center" vertical="center"/>
    </xf>
    <xf numFmtId="14" fontId="0" fillId="0" borderId="5" xfId="0" applyNumberFormat="1" applyBorder="1" applyAlignment="1">
      <alignment horizontal="left"/>
    </xf>
    <xf numFmtId="0" fontId="16" fillId="0" borderId="0" xfId="0" applyFont="1"/>
    <xf numFmtId="2" fontId="16" fillId="0" borderId="0" xfId="0" applyNumberFormat="1" applyFont="1"/>
    <xf numFmtId="0" fontId="35" fillId="0" borderId="0" xfId="0" applyFont="1" applyFill="1" applyBorder="1"/>
    <xf numFmtId="0" fontId="16" fillId="0" borderId="0" xfId="0" applyFont="1" applyBorder="1"/>
    <xf numFmtId="0" fontId="35" fillId="2" borderId="1" xfId="0" applyFont="1" applyFill="1" applyBorder="1" applyAlignment="1">
      <alignment horizontal="left"/>
    </xf>
    <xf numFmtId="0" fontId="16" fillId="0" borderId="1" xfId="0" applyFont="1" applyBorder="1"/>
    <xf numFmtId="0" fontId="28" fillId="0" borderId="5" xfId="0" applyFont="1" applyBorder="1" applyAlignment="1">
      <alignment horizontal="center"/>
    </xf>
    <xf numFmtId="14" fontId="19" fillId="0" borderId="5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center"/>
    </xf>
    <xf numFmtId="0" fontId="1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left" vertical="top" wrapText="1"/>
    </xf>
    <xf numFmtId="2" fontId="15" fillId="0" borderId="33" xfId="0" applyNumberFormat="1" applyFont="1" applyBorder="1" applyAlignment="1">
      <alignment horizontal="center" vertical="top" wrapText="1"/>
    </xf>
    <xf numFmtId="14" fontId="19" fillId="0" borderId="5" xfId="0" applyNumberFormat="1" applyFont="1" applyBorder="1"/>
    <xf numFmtId="0" fontId="16" fillId="0" borderId="5" xfId="0" applyFont="1" applyBorder="1" applyAlignment="1">
      <alignment horizontal="left" wrapText="1"/>
    </xf>
    <xf numFmtId="0" fontId="16" fillId="0" borderId="5" xfId="0" applyFont="1" applyFill="1" applyBorder="1"/>
    <xf numFmtId="0" fontId="28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0" fontId="15" fillId="0" borderId="48" xfId="0" applyFont="1" applyBorder="1" applyAlignment="1">
      <alignment horizontal="center" vertical="top" wrapText="1"/>
    </xf>
    <xf numFmtId="0" fontId="15" fillId="0" borderId="49" xfId="0" applyFont="1" applyBorder="1" applyAlignment="1">
      <alignment horizontal="center" vertical="top" wrapText="1"/>
    </xf>
    <xf numFmtId="0" fontId="15" fillId="0" borderId="50" xfId="0" applyFont="1" applyBorder="1" applyAlignment="1">
      <alignment horizontal="center" vertical="top" wrapText="1"/>
    </xf>
    <xf numFmtId="0" fontId="15" fillId="0" borderId="51" xfId="0" applyFont="1" applyBorder="1" applyAlignment="1">
      <alignment horizontal="center" vertical="top" wrapText="1"/>
    </xf>
    <xf numFmtId="0" fontId="15" fillId="0" borderId="52" xfId="0" applyFont="1" applyBorder="1" applyAlignment="1">
      <alignment horizontal="center" vertical="top" wrapText="1"/>
    </xf>
    <xf numFmtId="0" fontId="15" fillId="0" borderId="53" xfId="0" applyFont="1" applyBorder="1" applyAlignment="1">
      <alignment horizontal="center" vertical="top" wrapText="1"/>
    </xf>
    <xf numFmtId="0" fontId="15" fillId="0" borderId="54" xfId="0" applyFont="1" applyBorder="1" applyAlignment="1">
      <alignment horizontal="left" vertical="top" wrapText="1"/>
    </xf>
    <xf numFmtId="0" fontId="15" fillId="0" borderId="55" xfId="0" applyFont="1" applyBorder="1" applyAlignment="1">
      <alignment horizontal="left" vertical="top" wrapText="1"/>
    </xf>
    <xf numFmtId="0" fontId="18" fillId="0" borderId="56" xfId="0" applyFont="1" applyBorder="1" applyAlignment="1">
      <alignment horizontal="left" vertical="top" wrapText="1"/>
    </xf>
    <xf numFmtId="0" fontId="18" fillId="0" borderId="57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15" fillId="0" borderId="52" xfId="0" applyFont="1" applyBorder="1" applyAlignment="1">
      <alignment horizontal="left" vertical="top" wrapText="1"/>
    </xf>
    <xf numFmtId="0" fontId="15" fillId="0" borderId="58" xfId="0" applyFont="1" applyBorder="1" applyAlignment="1">
      <alignment horizontal="center" vertical="top" wrapText="1"/>
    </xf>
    <xf numFmtId="0" fontId="15" fillId="0" borderId="59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31" fillId="0" borderId="0" xfId="0" applyFont="1" applyAlignment="1">
      <alignment horizontal="right"/>
    </xf>
    <xf numFmtId="0" fontId="14" fillId="0" borderId="17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vertical="top" wrapText="1"/>
    </xf>
    <xf numFmtId="0" fontId="15" fillId="0" borderId="27" xfId="0" applyFont="1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4" fontId="13" fillId="0" borderId="8" xfId="0" applyNumberFormat="1" applyFont="1" applyBorder="1" applyAlignment="1">
      <alignment horizontal="center" vertical="center" wrapText="1"/>
    </xf>
    <xf numFmtId="4" fontId="13" fillId="0" borderId="13" xfId="0" applyNumberFormat="1" applyFont="1" applyBorder="1" applyAlignment="1">
      <alignment horizontal="center" vertical="center" wrapText="1"/>
    </xf>
    <xf numFmtId="0" fontId="29" fillId="0" borderId="0" xfId="0" applyFont="1" applyAlignment="1"/>
    <xf numFmtId="0" fontId="0" fillId="0" borderId="0" xfId="0" applyAlignment="1"/>
    <xf numFmtId="0" fontId="14" fillId="0" borderId="3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center" vertical="top" wrapText="1"/>
    </xf>
    <xf numFmtId="0" fontId="18" fillId="0" borderId="12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5" fillId="0" borderId="38" xfId="0" applyFont="1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15" fillId="0" borderId="40" xfId="0" applyFont="1" applyBorder="1" applyAlignment="1">
      <alignment horizontal="center" vertical="top" wrapText="1"/>
    </xf>
    <xf numFmtId="0" fontId="18" fillId="0" borderId="35" xfId="0" applyFont="1" applyBorder="1" applyAlignment="1">
      <alignment horizontal="center" vertical="top" wrapText="1"/>
    </xf>
    <xf numFmtId="0" fontId="15" fillId="0" borderId="42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5" fillId="0" borderId="46" xfId="0" applyFont="1" applyBorder="1" applyAlignment="1">
      <alignment horizontal="center" vertical="top" wrapText="1"/>
    </xf>
    <xf numFmtId="0" fontId="15" fillId="0" borderId="47" xfId="0" applyFont="1" applyBorder="1" applyAlignment="1">
      <alignment horizontal="center" vertical="top" wrapText="1"/>
    </xf>
    <xf numFmtId="0" fontId="29" fillId="0" borderId="0" xfId="0" applyFont="1" applyAlignment="1">
      <alignment horizontal="left"/>
    </xf>
    <xf numFmtId="0" fontId="14" fillId="0" borderId="2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top" wrapText="1"/>
    </xf>
    <xf numFmtId="0" fontId="15" fillId="0" borderId="43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center" vertical="top" wrapText="1"/>
    </xf>
    <xf numFmtId="0" fontId="18" fillId="0" borderId="45" xfId="0" applyFont="1" applyBorder="1" applyAlignment="1">
      <alignment horizontal="center" vertical="top" wrapText="1"/>
    </xf>
    <xf numFmtId="0" fontId="34" fillId="2" borderId="0" xfId="0" applyFont="1" applyFill="1" applyAlignment="1">
      <alignment horizontal="center"/>
    </xf>
    <xf numFmtId="0" fontId="35" fillId="2" borderId="0" xfId="0" applyFont="1" applyFill="1" applyBorder="1" applyAlignment="1">
      <alignment horizontal="left"/>
    </xf>
    <xf numFmtId="0" fontId="28" fillId="2" borderId="1" xfId="0" applyFont="1" applyFill="1" applyBorder="1" applyAlignment="1">
      <alignment horizontal="center"/>
    </xf>
    <xf numFmtId="0" fontId="36" fillId="0" borderId="0" xfId="0" applyFont="1" applyAlignment="1">
      <alignment horizontal="center" wrapText="1"/>
    </xf>
    <xf numFmtId="0" fontId="37" fillId="0" borderId="0" xfId="0" applyFont="1" applyAlignment="1">
      <alignment horizontal="center" wrapText="1"/>
    </xf>
    <xf numFmtId="0" fontId="15" fillId="0" borderId="44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800100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038225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676275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9144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8;&#1072;&#1085;&#1103;\&#1053;&#1086;&#1074;&#1072;&#1103;%20&#1087;&#1072;&#1087;&#1082;&#1072;\&#1054;&#1090;&#1095;&#1077;&#1090;%20&#1079;&#1072;%202016%20&#1075;&#1086;&#1076;%20&#1048;&#1096;&#1085;&#1103;%20&#1086;&#1073;&#1088;&#1072;&#1073;&#1086;&#1090;&#1072;&#1085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ортивная 6"/>
      <sheetName val="Спортивная 4"/>
      <sheetName val="Спортивная 3"/>
      <sheetName val="Спортивная 2"/>
      <sheetName val="Спортивная 1"/>
      <sheetName val="Школьная 2"/>
      <sheetName val="Школьная 1"/>
      <sheetName val="Чистова 9"/>
      <sheetName val="Чистова 6"/>
      <sheetName val="Советская 1а"/>
      <sheetName val="Советская 4"/>
      <sheetName val="Кооперации 7"/>
      <sheetName val="Кооперации 5"/>
      <sheetName val="Молодежная12"/>
      <sheetName val="Молодежная10"/>
      <sheetName val="Молодежная9"/>
      <sheetName val="Молодежная8"/>
      <sheetName val="Молодежная7"/>
      <sheetName val="Молодежная6"/>
      <sheetName val="Молодежная5"/>
      <sheetName val="Молодежная3"/>
      <sheetName val="Молодежная2а"/>
      <sheetName val="Молодежная2"/>
      <sheetName val="Молодежная1"/>
      <sheetName val="ТарифМолодежная12-15,95"/>
      <sheetName val="Тариф Ишня-14,37"/>
      <sheetName val="ТарифМелиораторов1а3а7а15-13,09"/>
      <sheetName val="Тариф Спортивная-13,45"/>
      <sheetName val="Тариф Мелиораторов5а-12,09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5">
          <cell r="C5" t="str">
            <v>Отчёт о проделанной работе за 2016 год</v>
          </cell>
        </row>
        <row r="10">
          <cell r="D10" t="str">
            <v>январь- декабрь 2016 г., руб.</v>
          </cell>
        </row>
        <row r="11">
          <cell r="D11" t="str">
            <v>январь- декабрь 2016 г., руб.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6"/>
  <sheetViews>
    <sheetView topLeftCell="E1" workbookViewId="0">
      <selection activeCell="K9" sqref="K9:K11"/>
    </sheetView>
  </sheetViews>
  <sheetFormatPr defaultRowHeight="15" x14ac:dyDescent="0.25"/>
  <cols>
    <col min="1" max="1" width="4.28515625" customWidth="1"/>
    <col min="2" max="2" width="11.140625" customWidth="1"/>
    <col min="3" max="3" width="39" customWidth="1"/>
    <col min="4" max="4" width="60.7109375" customWidth="1"/>
    <col min="5" max="5" width="19.7109375" customWidth="1"/>
    <col min="7" max="8" width="5.8554687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8554687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8554687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8554687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8554687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8554687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8554687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8554687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8554687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8554687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8554687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8554687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8554687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8554687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8554687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8554687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8554687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8554687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8554687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8554687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8554687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8554687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8554687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8554687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8554687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8554687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8554687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8554687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8554687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8554687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8554687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8554687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8554687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8554687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8554687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8554687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8554687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8554687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8554687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8554687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8554687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8554687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8554687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8554687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8554687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8554687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8554687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8554687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8554687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8554687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8554687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8554687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8554687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8554687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8554687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8554687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8554687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8554687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8554687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8554687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8554687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8554687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8554687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8554687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4</v>
      </c>
      <c r="E7" s="203"/>
    </row>
    <row r="8" spans="2:13" ht="15.75" x14ac:dyDescent="0.25">
      <c r="C8" s="4" t="s">
        <v>5</v>
      </c>
      <c r="D8" s="5" t="s">
        <v>6</v>
      </c>
      <c r="E8" s="3">
        <v>270.60000000000002</v>
      </c>
    </row>
    <row r="9" spans="2:13" ht="15.75" x14ac:dyDescent="0.25">
      <c r="C9" s="4" t="s">
        <v>7</v>
      </c>
      <c r="D9" s="5" t="s">
        <v>8</v>
      </c>
      <c r="E9" s="3">
        <v>13.45</v>
      </c>
      <c r="I9" s="204" t="s">
        <v>9</v>
      </c>
      <c r="J9" s="204"/>
      <c r="K9">
        <v>3193.08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38316.959999999999</v>
      </c>
      <c r="I10" s="205" t="s">
        <v>11</v>
      </c>
      <c r="J10" s="205"/>
      <c r="K10" s="10">
        <v>293.38000000000011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38023.58</v>
      </c>
      <c r="I11" s="11" t="s">
        <v>13</v>
      </c>
      <c r="J11" s="11"/>
      <c r="K11" s="2">
        <v>334.40000000000009</v>
      </c>
      <c r="L11" s="6"/>
    </row>
    <row r="12" spans="2:13" ht="19.5" thickBot="1" x14ac:dyDescent="0.35">
      <c r="C12" s="12"/>
      <c r="D12" s="13"/>
      <c r="I12" s="206" t="str">
        <f>D7</f>
        <v>п.Ишня, ул. Спортивная, дом 6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/>
    </row>
    <row r="14" spans="2:13" ht="16.5" x14ac:dyDescent="0.25">
      <c r="B14" s="194" t="s">
        <v>22</v>
      </c>
      <c r="C14" s="196" t="s">
        <v>23</v>
      </c>
      <c r="D14" s="197"/>
      <c r="E14" s="190">
        <v>6429.4559999999992</v>
      </c>
      <c r="F14" s="19">
        <v>1.98</v>
      </c>
      <c r="I14" s="20">
        <v>817</v>
      </c>
      <c r="J14" s="21">
        <v>42583</v>
      </c>
      <c r="K14" s="22" t="s">
        <v>24</v>
      </c>
      <c r="L14" s="20">
        <v>1</v>
      </c>
      <c r="M14" s="20"/>
    </row>
    <row r="15" spans="2:13" ht="17.25" thickBot="1" x14ac:dyDescent="0.3">
      <c r="B15" s="195"/>
      <c r="C15" s="198" t="s">
        <v>25</v>
      </c>
      <c r="D15" s="199"/>
      <c r="E15" s="191"/>
      <c r="F15" s="23"/>
      <c r="I15" s="20">
        <v>876</v>
      </c>
      <c r="J15" s="21">
        <v>42598</v>
      </c>
      <c r="K15" s="22" t="s">
        <v>26</v>
      </c>
      <c r="L15" s="20">
        <v>1</v>
      </c>
      <c r="M15" s="20"/>
    </row>
    <row r="16" spans="2:13" ht="16.5" x14ac:dyDescent="0.25">
      <c r="B16" s="194" t="s">
        <v>27</v>
      </c>
      <c r="C16" s="196" t="s">
        <v>28</v>
      </c>
      <c r="D16" s="200"/>
      <c r="E16" s="24">
        <v>11397.671999999999</v>
      </c>
      <c r="F16" s="25">
        <f>F17+F19+F20+F18+F21</f>
        <v>3.5100000000000002</v>
      </c>
      <c r="I16" s="20">
        <v>923</v>
      </c>
      <c r="J16" s="21">
        <v>42604</v>
      </c>
      <c r="K16" s="20" t="s">
        <v>29</v>
      </c>
      <c r="L16" s="20">
        <v>3</v>
      </c>
      <c r="M16" s="20"/>
    </row>
    <row r="17" spans="2:13" ht="30" x14ac:dyDescent="0.25">
      <c r="B17" s="185"/>
      <c r="C17" s="26" t="s">
        <v>30</v>
      </c>
      <c r="D17" s="27" t="s">
        <v>31</v>
      </c>
      <c r="E17" s="28">
        <v>3896.6399999999994</v>
      </c>
      <c r="F17" s="29">
        <v>1.2</v>
      </c>
      <c r="I17" s="20">
        <v>1019</v>
      </c>
      <c r="J17" s="21">
        <v>42618</v>
      </c>
      <c r="K17" s="22" t="s">
        <v>32</v>
      </c>
      <c r="L17" s="20">
        <v>4</v>
      </c>
      <c r="M17" s="20">
        <v>2000</v>
      </c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20">
        <v>1387</v>
      </c>
      <c r="J18" s="21">
        <v>42681</v>
      </c>
      <c r="K18" s="22" t="s">
        <v>34</v>
      </c>
      <c r="L18" s="20">
        <v>3</v>
      </c>
      <c r="M18" s="20"/>
    </row>
    <row r="19" spans="2:13" ht="57" customHeight="1" x14ac:dyDescent="0.25">
      <c r="B19" s="185"/>
      <c r="C19" s="26" t="s">
        <v>35</v>
      </c>
      <c r="D19" s="30" t="s">
        <v>36</v>
      </c>
      <c r="E19" s="28">
        <v>4156.4160000000002</v>
      </c>
      <c r="F19" s="29">
        <v>1.28</v>
      </c>
      <c r="I19" s="18"/>
      <c r="J19" s="31"/>
      <c r="K19" s="32" t="s">
        <v>37</v>
      </c>
      <c r="L19" s="33" t="s">
        <v>38</v>
      </c>
      <c r="M19" s="18"/>
    </row>
    <row r="20" spans="2:13" ht="60.75" x14ac:dyDescent="0.25">
      <c r="B20" s="185"/>
      <c r="C20" s="26" t="s">
        <v>39</v>
      </c>
      <c r="D20" s="30" t="s">
        <v>40</v>
      </c>
      <c r="E20" s="28">
        <v>1883.3759999999997</v>
      </c>
      <c r="F20" s="29">
        <v>0.57999999999999996</v>
      </c>
      <c r="I20" s="18"/>
      <c r="J20" s="31" t="s">
        <v>41</v>
      </c>
      <c r="K20" s="34" t="s">
        <v>42</v>
      </c>
      <c r="L20" s="35" t="s">
        <v>43</v>
      </c>
      <c r="M20" s="18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1461.24</v>
      </c>
      <c r="F21" s="39">
        <v>0.45</v>
      </c>
      <c r="I21" s="18"/>
      <c r="J21" s="31" t="s">
        <v>46</v>
      </c>
      <c r="K21" s="40" t="s">
        <v>47</v>
      </c>
      <c r="L21" s="35" t="s">
        <v>43</v>
      </c>
      <c r="M21" s="18"/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4383.72</v>
      </c>
      <c r="F22" s="41">
        <v>1.35</v>
      </c>
      <c r="I22" s="18"/>
      <c r="J22" s="31"/>
      <c r="K22" s="34" t="s">
        <v>50</v>
      </c>
      <c r="L22" s="35" t="s">
        <v>43</v>
      </c>
      <c r="M22" s="18"/>
    </row>
    <row r="23" spans="2:13" ht="42" thickBot="1" x14ac:dyDescent="0.3">
      <c r="B23" s="185"/>
      <c r="C23" s="187"/>
      <c r="D23" s="189"/>
      <c r="E23" s="191"/>
      <c r="F23" s="42"/>
      <c r="I23" s="18"/>
      <c r="J23" s="31"/>
      <c r="K23" s="32" t="s">
        <v>51</v>
      </c>
      <c r="L23" s="33" t="s">
        <v>52</v>
      </c>
      <c r="M23" s="18"/>
    </row>
    <row r="24" spans="2:13" ht="80.25" thickBot="1" x14ac:dyDescent="0.3">
      <c r="B24" s="43">
        <v>4</v>
      </c>
      <c r="C24" s="44" t="s">
        <v>53</v>
      </c>
      <c r="D24" s="45" t="s">
        <v>54</v>
      </c>
      <c r="E24" s="46">
        <v>3377.0879999999997</v>
      </c>
      <c r="F24" s="47">
        <v>1.04</v>
      </c>
      <c r="I24" s="18"/>
      <c r="J24" s="31"/>
      <c r="K24" s="48" t="s">
        <v>55</v>
      </c>
      <c r="L24" s="35" t="s">
        <v>56</v>
      </c>
      <c r="M24" s="18"/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4123.9439999999995</v>
      </c>
      <c r="F25" s="47">
        <v>1.27</v>
      </c>
      <c r="I25" s="18"/>
      <c r="J25" s="31"/>
      <c r="K25" s="53" t="s">
        <v>59</v>
      </c>
      <c r="L25" s="33" t="s">
        <v>60</v>
      </c>
      <c r="M25" s="18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8605.08</v>
      </c>
      <c r="F26" s="47">
        <v>2.65</v>
      </c>
      <c r="I26" s="18"/>
      <c r="J26" s="31"/>
      <c r="K26" s="34" t="s">
        <v>63</v>
      </c>
      <c r="L26" s="54" t="s">
        <v>64</v>
      </c>
      <c r="M26" s="18"/>
    </row>
    <row r="27" spans="2:13" ht="39" thickBot="1" x14ac:dyDescent="0.3">
      <c r="B27" s="49"/>
      <c r="C27" s="55" t="s">
        <v>65</v>
      </c>
      <c r="D27" s="56"/>
      <c r="E27" s="52">
        <v>38316.959999999999</v>
      </c>
      <c r="F27" s="47">
        <f>F14+F16+F22+F24+F25+F26</f>
        <v>11.8</v>
      </c>
      <c r="I27" s="18"/>
      <c r="J27" s="31"/>
      <c r="K27" s="34" t="s">
        <v>66</v>
      </c>
      <c r="L27" s="35" t="s">
        <v>67</v>
      </c>
      <c r="M27" s="54"/>
    </row>
    <row r="28" spans="2:13" ht="39" thickBot="1" x14ac:dyDescent="0.3">
      <c r="B28" s="43">
        <v>7</v>
      </c>
      <c r="C28" s="44" t="s">
        <v>68</v>
      </c>
      <c r="D28" s="57" t="s">
        <v>69</v>
      </c>
      <c r="E28" s="46">
        <v>5357.88</v>
      </c>
      <c r="F28" s="47">
        <v>1.65</v>
      </c>
      <c r="I28" s="18"/>
      <c r="J28" s="31"/>
      <c r="K28" s="34" t="s">
        <v>70</v>
      </c>
      <c r="L28" s="35" t="s">
        <v>67</v>
      </c>
      <c r="M28" s="18"/>
    </row>
    <row r="29" spans="2:13" ht="26.25" thickBot="1" x14ac:dyDescent="0.3">
      <c r="B29" s="58"/>
      <c r="C29" s="59" t="s">
        <v>71</v>
      </c>
      <c r="D29" s="60"/>
      <c r="E29" s="61">
        <v>43674.84</v>
      </c>
      <c r="F29" s="47">
        <f>F28+F27</f>
        <v>13.450000000000001</v>
      </c>
      <c r="I29" s="18"/>
      <c r="J29" s="31"/>
      <c r="K29" s="32" t="s">
        <v>72</v>
      </c>
      <c r="L29" s="33" t="s">
        <v>73</v>
      </c>
      <c r="M29" s="35"/>
    </row>
    <row r="30" spans="2:13" ht="25.5" x14ac:dyDescent="0.25">
      <c r="B30" s="192" t="s">
        <v>74</v>
      </c>
      <c r="C30" s="192"/>
      <c r="D30" s="192"/>
      <c r="E30" s="62"/>
      <c r="I30" s="18"/>
      <c r="J30" s="31"/>
      <c r="K30" s="32" t="s">
        <v>75</v>
      </c>
      <c r="L30" s="33" t="s">
        <v>76</v>
      </c>
      <c r="M30" s="18"/>
    </row>
    <row r="31" spans="2:13" ht="31.5" x14ac:dyDescent="0.3">
      <c r="B31" s="193" t="s">
        <v>77</v>
      </c>
      <c r="C31" s="193"/>
      <c r="D31" s="193"/>
      <c r="E31" s="63">
        <v>334.40000000000009</v>
      </c>
      <c r="F31" s="64"/>
      <c r="I31" s="18"/>
      <c r="J31" s="31">
        <v>42591</v>
      </c>
      <c r="K31" s="32" t="s">
        <v>78</v>
      </c>
      <c r="L31" s="33" t="s">
        <v>79</v>
      </c>
      <c r="M31" s="18"/>
    </row>
    <row r="32" spans="2:13" ht="15.75" x14ac:dyDescent="0.25">
      <c r="D32" s="184" t="s">
        <v>80</v>
      </c>
      <c r="E32" s="184"/>
      <c r="I32" s="18"/>
      <c r="J32" s="27"/>
      <c r="K32" s="32" t="s">
        <v>81</v>
      </c>
      <c r="L32" s="33" t="s">
        <v>82</v>
      </c>
      <c r="M32" s="18"/>
    </row>
    <row r="33" spans="4:13" ht="15.75" x14ac:dyDescent="0.25">
      <c r="D33" s="184"/>
      <c r="E33" s="184"/>
      <c r="I33" s="18"/>
      <c r="J33" s="27"/>
      <c r="K33" s="18"/>
      <c r="L33" s="18"/>
      <c r="M33" s="18"/>
    </row>
    <row r="34" spans="4:13" x14ac:dyDescent="0.25">
      <c r="I34" s="18"/>
      <c r="J34" s="27"/>
      <c r="K34" s="18"/>
      <c r="L34" s="18"/>
      <c r="M34" s="18"/>
    </row>
    <row r="35" spans="4:13" x14ac:dyDescent="0.25">
      <c r="J35" s="65"/>
      <c r="K35" s="66"/>
    </row>
    <row r="36" spans="4:13" x14ac:dyDescent="0.25">
      <c r="J36" s="65"/>
      <c r="K36" s="66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2:E32"/>
    <mergeCell ref="D33:E33"/>
    <mergeCell ref="B22:B23"/>
    <mergeCell ref="C22:C23"/>
    <mergeCell ref="D22:D23"/>
    <mergeCell ref="E22:E23"/>
    <mergeCell ref="B30:D30"/>
    <mergeCell ref="B31:D31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1"/>
  <sheetViews>
    <sheetView workbookViewId="0">
      <selection activeCell="K9" sqref="K9:K11"/>
    </sheetView>
  </sheetViews>
  <sheetFormatPr defaultRowHeight="15" x14ac:dyDescent="0.25"/>
  <cols>
    <col min="1" max="1" width="4.28515625" customWidth="1"/>
    <col min="2" max="2" width="11.42578125" customWidth="1"/>
    <col min="3" max="3" width="39" customWidth="1"/>
    <col min="4" max="4" width="60.7109375" customWidth="1"/>
    <col min="5" max="5" width="19.7109375" customWidth="1"/>
    <col min="7" max="8" width="6.28515625" customWidth="1"/>
    <col min="9" max="9" width="10.140625" bestFit="1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6.28515625" customWidth="1"/>
    <col min="265" max="265" width="10.140625" bestFit="1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6.28515625" customWidth="1"/>
    <col min="521" max="521" width="10.140625" bestFit="1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6.28515625" customWidth="1"/>
    <col min="777" max="777" width="10.140625" bestFit="1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6.28515625" customWidth="1"/>
    <col min="1033" max="1033" width="10.140625" bestFit="1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6.28515625" customWidth="1"/>
    <col min="1289" max="1289" width="10.140625" bestFit="1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6.28515625" customWidth="1"/>
    <col min="1545" max="1545" width="10.140625" bestFit="1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6.28515625" customWidth="1"/>
    <col min="1801" max="1801" width="10.140625" bestFit="1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6.28515625" customWidth="1"/>
    <col min="2057" max="2057" width="10.140625" bestFit="1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6.28515625" customWidth="1"/>
    <col min="2313" max="2313" width="10.140625" bestFit="1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6.28515625" customWidth="1"/>
    <col min="2569" max="2569" width="10.140625" bestFit="1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6.28515625" customWidth="1"/>
    <col min="2825" max="2825" width="10.140625" bestFit="1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6.28515625" customWidth="1"/>
    <col min="3081" max="3081" width="10.140625" bestFit="1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6.28515625" customWidth="1"/>
    <col min="3337" max="3337" width="10.140625" bestFit="1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6.28515625" customWidth="1"/>
    <col min="3593" max="3593" width="10.140625" bestFit="1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6.28515625" customWidth="1"/>
    <col min="3849" max="3849" width="10.140625" bestFit="1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6.28515625" customWidth="1"/>
    <col min="4105" max="4105" width="10.140625" bestFit="1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6.28515625" customWidth="1"/>
    <col min="4361" max="4361" width="10.140625" bestFit="1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6.28515625" customWidth="1"/>
    <col min="4617" max="4617" width="10.140625" bestFit="1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6.28515625" customWidth="1"/>
    <col min="4873" max="4873" width="10.140625" bestFit="1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6.28515625" customWidth="1"/>
    <col min="5129" max="5129" width="10.140625" bestFit="1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6.28515625" customWidth="1"/>
    <col min="5385" max="5385" width="10.140625" bestFit="1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6.28515625" customWidth="1"/>
    <col min="5641" max="5641" width="10.140625" bestFit="1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6.28515625" customWidth="1"/>
    <col min="5897" max="5897" width="10.140625" bestFit="1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6.28515625" customWidth="1"/>
    <col min="6153" max="6153" width="10.140625" bestFit="1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6.28515625" customWidth="1"/>
    <col min="6409" max="6409" width="10.140625" bestFit="1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6.28515625" customWidth="1"/>
    <col min="6665" max="6665" width="10.140625" bestFit="1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6.28515625" customWidth="1"/>
    <col min="6921" max="6921" width="10.140625" bestFit="1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6.28515625" customWidth="1"/>
    <col min="7177" max="7177" width="10.140625" bestFit="1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6.28515625" customWidth="1"/>
    <col min="7433" max="7433" width="10.140625" bestFit="1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6.28515625" customWidth="1"/>
    <col min="7689" max="7689" width="10.140625" bestFit="1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6.28515625" customWidth="1"/>
    <col min="7945" max="7945" width="10.140625" bestFit="1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6.28515625" customWidth="1"/>
    <col min="8201" max="8201" width="10.140625" bestFit="1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6.28515625" customWidth="1"/>
    <col min="8457" max="8457" width="10.140625" bestFit="1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6.28515625" customWidth="1"/>
    <col min="8713" max="8713" width="10.140625" bestFit="1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6.28515625" customWidth="1"/>
    <col min="8969" max="8969" width="10.140625" bestFit="1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6.28515625" customWidth="1"/>
    <col min="9225" max="9225" width="10.140625" bestFit="1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6.28515625" customWidth="1"/>
    <col min="9481" max="9481" width="10.140625" bestFit="1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6.28515625" customWidth="1"/>
    <col min="9737" max="9737" width="10.140625" bestFit="1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6.28515625" customWidth="1"/>
    <col min="9993" max="9993" width="10.140625" bestFit="1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6.28515625" customWidth="1"/>
    <col min="10249" max="10249" width="10.140625" bestFit="1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6.28515625" customWidth="1"/>
    <col min="10505" max="10505" width="10.140625" bestFit="1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6.28515625" customWidth="1"/>
    <col min="10761" max="10761" width="10.140625" bestFit="1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6.28515625" customWidth="1"/>
    <col min="11017" max="11017" width="10.140625" bestFit="1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6.28515625" customWidth="1"/>
    <col min="11273" max="11273" width="10.140625" bestFit="1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6.28515625" customWidth="1"/>
    <col min="11529" max="11529" width="10.140625" bestFit="1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6.28515625" customWidth="1"/>
    <col min="11785" max="11785" width="10.140625" bestFit="1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6.28515625" customWidth="1"/>
    <col min="12041" max="12041" width="10.140625" bestFit="1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6.28515625" customWidth="1"/>
    <col min="12297" max="12297" width="10.140625" bestFit="1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6.28515625" customWidth="1"/>
    <col min="12553" max="12553" width="10.140625" bestFit="1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6.28515625" customWidth="1"/>
    <col min="12809" max="12809" width="10.140625" bestFit="1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6.28515625" customWidth="1"/>
    <col min="13065" max="13065" width="10.140625" bestFit="1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6.28515625" customWidth="1"/>
    <col min="13321" max="13321" width="10.140625" bestFit="1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6.28515625" customWidth="1"/>
    <col min="13577" max="13577" width="10.140625" bestFit="1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6.28515625" customWidth="1"/>
    <col min="13833" max="13833" width="10.140625" bestFit="1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6.28515625" customWidth="1"/>
    <col min="14089" max="14089" width="10.140625" bestFit="1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6.28515625" customWidth="1"/>
    <col min="14345" max="14345" width="10.140625" bestFit="1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6.28515625" customWidth="1"/>
    <col min="14601" max="14601" width="10.140625" bestFit="1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6.28515625" customWidth="1"/>
    <col min="14857" max="14857" width="10.140625" bestFit="1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6.28515625" customWidth="1"/>
    <col min="15113" max="15113" width="10.140625" bestFit="1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6.28515625" customWidth="1"/>
    <col min="15369" max="15369" width="10.140625" bestFit="1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6.28515625" customWidth="1"/>
    <col min="15625" max="15625" width="10.140625" bestFit="1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6.28515625" customWidth="1"/>
    <col min="15881" max="15881" width="10.140625" bestFit="1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6.28515625" customWidth="1"/>
    <col min="16137" max="16137" width="10.140625" bestFit="1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208</v>
      </c>
      <c r="E7" s="203"/>
    </row>
    <row r="8" spans="2:13" ht="15.75" x14ac:dyDescent="0.25">
      <c r="C8" s="4" t="s">
        <v>5</v>
      </c>
      <c r="D8" s="5" t="s">
        <v>6</v>
      </c>
      <c r="E8" s="3">
        <v>703.6</v>
      </c>
    </row>
    <row r="9" spans="2:13" ht="15.75" x14ac:dyDescent="0.25">
      <c r="C9" s="4" t="s">
        <v>7</v>
      </c>
      <c r="D9" s="5" t="s">
        <v>8</v>
      </c>
      <c r="E9" s="3">
        <v>14.37</v>
      </c>
      <c r="I9" s="204" t="s">
        <v>9</v>
      </c>
      <c r="J9" s="204"/>
      <c r="K9">
        <v>8949.7919999999995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107397.50399999999</v>
      </c>
      <c r="I10" s="205" t="s">
        <v>11</v>
      </c>
      <c r="J10" s="205"/>
      <c r="K10" s="10">
        <v>3673.8099999999995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103723.69399999999</v>
      </c>
      <c r="I11" s="11" t="s">
        <v>13</v>
      </c>
      <c r="J11" s="11"/>
      <c r="K11" s="2">
        <v>4150.3900000000012</v>
      </c>
      <c r="L11" s="6"/>
    </row>
    <row r="12" spans="2:13" ht="19.5" thickBot="1" x14ac:dyDescent="0.35">
      <c r="C12" s="12"/>
      <c r="D12" s="13"/>
      <c r="I12" s="206" t="str">
        <f>D7</f>
        <v>п.Ишня, ул. Советская, дом 1а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/>
    </row>
    <row r="14" spans="2:13" ht="16.5" x14ac:dyDescent="0.25">
      <c r="B14" s="194" t="s">
        <v>22</v>
      </c>
      <c r="C14" s="196" t="s">
        <v>23</v>
      </c>
      <c r="D14" s="197"/>
      <c r="E14" s="190">
        <v>20010.383999999998</v>
      </c>
      <c r="F14" s="19">
        <v>2.37</v>
      </c>
      <c r="I14" s="20">
        <v>21</v>
      </c>
      <c r="J14" s="21">
        <v>42379</v>
      </c>
      <c r="K14" s="89" t="s">
        <v>209</v>
      </c>
      <c r="L14" s="20">
        <v>9</v>
      </c>
      <c r="M14" s="20"/>
    </row>
    <row r="15" spans="2:13" ht="17.25" thickBot="1" x14ac:dyDescent="0.3">
      <c r="B15" s="195"/>
      <c r="C15" s="198" t="s">
        <v>210</v>
      </c>
      <c r="D15" s="199"/>
      <c r="E15" s="191"/>
      <c r="F15" s="23"/>
      <c r="I15" s="20">
        <v>93</v>
      </c>
      <c r="J15" s="21">
        <v>42390</v>
      </c>
      <c r="K15" s="89" t="s">
        <v>165</v>
      </c>
      <c r="L15" s="20">
        <v>10</v>
      </c>
      <c r="M15" s="20"/>
    </row>
    <row r="16" spans="2:13" ht="37.5" customHeight="1" x14ac:dyDescent="0.25">
      <c r="B16" s="194" t="s">
        <v>27</v>
      </c>
      <c r="C16" s="196" t="s">
        <v>28</v>
      </c>
      <c r="D16" s="200"/>
      <c r="E16" s="24">
        <v>29635.631999999994</v>
      </c>
      <c r="F16" s="25">
        <f>F17+F18+F19+F20+F21</f>
        <v>3.5100000000000002</v>
      </c>
      <c r="I16" s="20" t="s">
        <v>211</v>
      </c>
      <c r="J16" s="21">
        <v>42409</v>
      </c>
      <c r="K16" s="89" t="s">
        <v>212</v>
      </c>
      <c r="L16" s="20">
        <v>3</v>
      </c>
      <c r="M16" s="20"/>
    </row>
    <row r="17" spans="2:13" ht="30" x14ac:dyDescent="0.25">
      <c r="B17" s="185"/>
      <c r="C17" s="26" t="s">
        <v>30</v>
      </c>
      <c r="D17" s="27" t="s">
        <v>31</v>
      </c>
      <c r="E17" s="28">
        <v>10131.839999999998</v>
      </c>
      <c r="F17" s="29">
        <v>1.2</v>
      </c>
      <c r="I17" s="20" t="s">
        <v>213</v>
      </c>
      <c r="J17" s="21">
        <v>42409</v>
      </c>
      <c r="K17" s="89" t="s">
        <v>214</v>
      </c>
      <c r="L17" s="20">
        <v>9</v>
      </c>
      <c r="M17" s="20"/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21"/>
      <c r="J18" s="21">
        <v>42470</v>
      </c>
      <c r="K18" s="88" t="s">
        <v>215</v>
      </c>
      <c r="L18" s="20">
        <v>9</v>
      </c>
      <c r="M18" s="20"/>
    </row>
    <row r="19" spans="2:13" ht="60" customHeight="1" x14ac:dyDescent="0.25">
      <c r="B19" s="185"/>
      <c r="C19" s="26" t="s">
        <v>35</v>
      </c>
      <c r="D19" s="30" t="s">
        <v>36</v>
      </c>
      <c r="E19" s="28">
        <v>10807.295999999998</v>
      </c>
      <c r="F19" s="29">
        <v>1.28</v>
      </c>
      <c r="I19" s="20">
        <v>483</v>
      </c>
      <c r="J19" s="21">
        <v>42471</v>
      </c>
      <c r="K19" s="89" t="s">
        <v>216</v>
      </c>
      <c r="L19" s="20">
        <v>16</v>
      </c>
      <c r="M19" s="20"/>
    </row>
    <row r="20" spans="2:13" ht="45" x14ac:dyDescent="0.25">
      <c r="B20" s="185"/>
      <c r="C20" s="26" t="s">
        <v>39</v>
      </c>
      <c r="D20" s="30" t="s">
        <v>40</v>
      </c>
      <c r="E20" s="28">
        <v>4897.0559999999987</v>
      </c>
      <c r="F20" s="29">
        <v>0.57999999999999996</v>
      </c>
      <c r="I20" s="20" t="s">
        <v>195</v>
      </c>
      <c r="J20" s="21">
        <v>42514</v>
      </c>
      <c r="K20" s="89" t="s">
        <v>217</v>
      </c>
      <c r="L20" s="20"/>
      <c r="M20" s="20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3799.4399999999996</v>
      </c>
      <c r="F21" s="39">
        <v>0.45</v>
      </c>
      <c r="I21" s="20">
        <v>723</v>
      </c>
      <c r="J21" s="21">
        <v>42556</v>
      </c>
      <c r="K21" s="89" t="s">
        <v>218</v>
      </c>
      <c r="L21" s="20">
        <v>12</v>
      </c>
      <c r="M21" s="20"/>
    </row>
    <row r="22" spans="2:13" ht="44.25" customHeight="1" x14ac:dyDescent="0.25">
      <c r="B22" s="185">
        <v>3</v>
      </c>
      <c r="C22" s="186" t="s">
        <v>48</v>
      </c>
      <c r="D22" s="188" t="s">
        <v>219</v>
      </c>
      <c r="E22" s="190">
        <v>15619.919999999998</v>
      </c>
      <c r="F22" s="41">
        <v>1.85</v>
      </c>
      <c r="I22" s="20">
        <v>801</v>
      </c>
      <c r="J22" s="21">
        <v>42579</v>
      </c>
      <c r="K22" s="88" t="s">
        <v>220</v>
      </c>
      <c r="L22" s="20">
        <v>6</v>
      </c>
      <c r="M22" s="20"/>
    </row>
    <row r="23" spans="2:13" ht="21" customHeight="1" thickBot="1" x14ac:dyDescent="0.3">
      <c r="B23" s="185"/>
      <c r="C23" s="187"/>
      <c r="D23" s="189"/>
      <c r="E23" s="191"/>
      <c r="F23" s="42"/>
      <c r="I23" s="20">
        <v>1113</v>
      </c>
      <c r="J23" s="21">
        <v>42639</v>
      </c>
      <c r="K23" s="88" t="s">
        <v>86</v>
      </c>
      <c r="L23" s="20"/>
      <c r="M23" s="20">
        <v>2000</v>
      </c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8780.9279999999999</v>
      </c>
      <c r="F24" s="47">
        <v>1.04</v>
      </c>
      <c r="I24" s="20">
        <v>1282</v>
      </c>
      <c r="J24" s="21">
        <v>42655</v>
      </c>
      <c r="K24" s="88" t="s">
        <v>221</v>
      </c>
      <c r="L24" s="20">
        <v>3</v>
      </c>
      <c r="M24" s="20"/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10722.864</v>
      </c>
      <c r="F25" s="47">
        <v>1.27</v>
      </c>
      <c r="I25" s="67">
        <v>1532</v>
      </c>
      <c r="J25" s="68">
        <v>42709</v>
      </c>
      <c r="K25" s="83" t="s">
        <v>222</v>
      </c>
      <c r="L25" s="67">
        <v>16</v>
      </c>
      <c r="M25" s="67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22627.775999999998</v>
      </c>
      <c r="F26" s="47">
        <v>2.68</v>
      </c>
      <c r="I26" s="67">
        <v>73</v>
      </c>
      <c r="J26" s="68">
        <v>42705</v>
      </c>
      <c r="K26" s="83" t="s">
        <v>146</v>
      </c>
      <c r="L26" s="67"/>
      <c r="M26" s="67"/>
    </row>
    <row r="27" spans="2:13" ht="17.25" thickBot="1" x14ac:dyDescent="0.3">
      <c r="B27" s="49"/>
      <c r="C27" s="55" t="s">
        <v>65</v>
      </c>
      <c r="D27" s="56"/>
      <c r="E27" s="52">
        <v>107397.50399999999</v>
      </c>
      <c r="F27" s="47">
        <f>F14+F16+F22+F24+F25+F26</f>
        <v>12.719999999999999</v>
      </c>
      <c r="I27" s="78"/>
      <c r="J27" s="79">
        <v>42570</v>
      </c>
      <c r="K27" s="90" t="s">
        <v>88</v>
      </c>
      <c r="L27" s="78" t="s">
        <v>89</v>
      </c>
      <c r="M27" s="78"/>
    </row>
    <row r="28" spans="2:13" ht="17.25" thickBot="1" x14ac:dyDescent="0.3">
      <c r="B28" s="43">
        <v>7</v>
      </c>
      <c r="C28" s="44" t="s">
        <v>68</v>
      </c>
      <c r="D28" s="57" t="s">
        <v>69</v>
      </c>
      <c r="E28" s="46">
        <v>13931.28</v>
      </c>
      <c r="F28" s="47">
        <v>1.65</v>
      </c>
      <c r="I28" s="78"/>
      <c r="J28" s="79">
        <v>42695</v>
      </c>
      <c r="K28" s="90" t="s">
        <v>88</v>
      </c>
      <c r="L28" s="78" t="s">
        <v>89</v>
      </c>
      <c r="M28" s="78"/>
    </row>
    <row r="29" spans="2:13" ht="26.25" thickBot="1" x14ac:dyDescent="0.3">
      <c r="B29" s="58"/>
      <c r="C29" s="59" t="s">
        <v>71</v>
      </c>
      <c r="D29" s="60"/>
      <c r="E29" s="61">
        <v>121328.78399999999</v>
      </c>
      <c r="F29" s="47">
        <f>F28+F27</f>
        <v>14.37</v>
      </c>
      <c r="I29" s="18"/>
      <c r="J29" s="31"/>
      <c r="K29" s="53" t="s">
        <v>59</v>
      </c>
      <c r="L29" s="33" t="s">
        <v>60</v>
      </c>
      <c r="M29" s="18"/>
    </row>
    <row r="30" spans="2:13" ht="15.75" x14ac:dyDescent="0.25">
      <c r="I30" s="18"/>
      <c r="J30" s="31"/>
      <c r="K30" s="34" t="s">
        <v>63</v>
      </c>
      <c r="L30" s="54" t="s">
        <v>64</v>
      </c>
      <c r="M30" s="18"/>
    </row>
    <row r="31" spans="2:13" ht="38.25" x14ac:dyDescent="0.25">
      <c r="B31" s="192" t="s">
        <v>223</v>
      </c>
      <c r="C31" s="192"/>
      <c r="D31" s="192"/>
      <c r="E31" s="76">
        <v>6</v>
      </c>
      <c r="F31" s="64"/>
      <c r="I31" s="18"/>
      <c r="J31" s="31"/>
      <c r="K31" s="34" t="s">
        <v>66</v>
      </c>
      <c r="L31" s="35" t="s">
        <v>67</v>
      </c>
      <c r="M31" s="54"/>
    </row>
    <row r="32" spans="2:13" ht="38.25" x14ac:dyDescent="0.3">
      <c r="B32" s="193" t="s">
        <v>77</v>
      </c>
      <c r="C32" s="193"/>
      <c r="D32" s="193"/>
      <c r="E32" s="77">
        <v>4150.3900000000012</v>
      </c>
      <c r="I32" s="18"/>
      <c r="J32" s="31"/>
      <c r="K32" s="34" t="s">
        <v>70</v>
      </c>
      <c r="L32" s="35" t="s">
        <v>67</v>
      </c>
      <c r="M32" s="18"/>
    </row>
    <row r="33" spans="4:13" ht="25.5" x14ac:dyDescent="0.25">
      <c r="I33" s="18"/>
      <c r="J33" s="31"/>
      <c r="K33" s="32" t="s">
        <v>72</v>
      </c>
      <c r="L33" s="33" t="s">
        <v>73</v>
      </c>
      <c r="M33" s="35"/>
    </row>
    <row r="34" spans="4:13" ht="25.5" x14ac:dyDescent="0.25">
      <c r="D34" s="184" t="s">
        <v>80</v>
      </c>
      <c r="E34" s="184"/>
      <c r="I34" s="18"/>
      <c r="J34" s="31"/>
      <c r="K34" s="32" t="s">
        <v>75</v>
      </c>
      <c r="L34" s="33" t="s">
        <v>76</v>
      </c>
      <c r="M34" s="18"/>
    </row>
    <row r="35" spans="4:13" ht="38.25" x14ac:dyDescent="0.25">
      <c r="I35" s="18"/>
      <c r="J35" s="31"/>
      <c r="K35" s="32" t="s">
        <v>147</v>
      </c>
      <c r="L35" s="33" t="s">
        <v>148</v>
      </c>
      <c r="M35" s="18"/>
    </row>
    <row r="36" spans="4:13" ht="31.5" x14ac:dyDescent="0.25">
      <c r="I36" s="18"/>
      <c r="J36" s="31">
        <v>42591</v>
      </c>
      <c r="K36" s="32" t="s">
        <v>78</v>
      </c>
      <c r="L36" s="33" t="s">
        <v>79</v>
      </c>
      <c r="M36" s="18"/>
    </row>
    <row r="37" spans="4:13" ht="60.75" x14ac:dyDescent="0.25">
      <c r="I37" s="18"/>
      <c r="J37" s="31"/>
      <c r="K37" s="32" t="s">
        <v>37</v>
      </c>
      <c r="L37" s="33" t="s">
        <v>38</v>
      </c>
      <c r="M37" s="18"/>
    </row>
    <row r="38" spans="4:13" ht="60.75" x14ac:dyDescent="0.25">
      <c r="I38" s="18"/>
      <c r="J38" s="31" t="s">
        <v>41</v>
      </c>
      <c r="K38" s="34" t="s">
        <v>42</v>
      </c>
      <c r="L38" s="35" t="s">
        <v>43</v>
      </c>
      <c r="M38" s="18"/>
    </row>
    <row r="39" spans="4:13" ht="45" x14ac:dyDescent="0.25">
      <c r="I39" s="18"/>
      <c r="J39" s="31" t="s">
        <v>46</v>
      </c>
      <c r="K39" s="40" t="s">
        <v>47</v>
      </c>
      <c r="L39" s="35" t="s">
        <v>43</v>
      </c>
      <c r="M39" s="18"/>
    </row>
    <row r="40" spans="4:13" ht="60.75" x14ac:dyDescent="0.25">
      <c r="I40" s="18"/>
      <c r="J40" s="31"/>
      <c r="K40" s="34" t="s">
        <v>50</v>
      </c>
      <c r="L40" s="35" t="s">
        <v>43</v>
      </c>
      <c r="M40" s="18"/>
    </row>
    <row r="41" spans="4:13" ht="41.25" x14ac:dyDescent="0.25">
      <c r="I41" s="18"/>
      <c r="J41" s="31"/>
      <c r="K41" s="32" t="s">
        <v>51</v>
      </c>
      <c r="L41" s="33" t="s">
        <v>52</v>
      </c>
      <c r="M41" s="18"/>
    </row>
    <row r="42" spans="4:13" ht="79.5" x14ac:dyDescent="0.25">
      <c r="I42" s="18"/>
      <c r="J42" s="31"/>
      <c r="K42" s="48" t="s">
        <v>55</v>
      </c>
      <c r="L42" s="35" t="s">
        <v>56</v>
      </c>
      <c r="M42" s="18"/>
    </row>
    <row r="43" spans="4:13" ht="15.75" x14ac:dyDescent="0.25">
      <c r="I43" s="18"/>
      <c r="J43" s="27"/>
      <c r="K43" s="32" t="s">
        <v>81</v>
      </c>
      <c r="L43" s="33" t="s">
        <v>82</v>
      </c>
      <c r="M43" s="18"/>
    </row>
    <row r="44" spans="4:13" x14ac:dyDescent="0.25">
      <c r="I44" s="18"/>
      <c r="J44" s="27"/>
      <c r="K44" s="18"/>
      <c r="L44" s="18"/>
      <c r="M44" s="18"/>
    </row>
    <row r="45" spans="4:13" x14ac:dyDescent="0.25">
      <c r="I45" s="18"/>
      <c r="J45" s="27"/>
      <c r="K45" s="18"/>
      <c r="L45" s="18"/>
      <c r="M45" s="18"/>
    </row>
    <row r="46" spans="4:13" x14ac:dyDescent="0.25">
      <c r="J46" s="65"/>
      <c r="K46" s="66"/>
    </row>
    <row r="47" spans="4:13" x14ac:dyDescent="0.25">
      <c r="J47" s="65"/>
      <c r="K47" s="66"/>
    </row>
    <row r="48" spans="4:13" x14ac:dyDescent="0.25">
      <c r="J48" s="65"/>
      <c r="K48" s="66"/>
    </row>
    <row r="49" spans="10:11" x14ac:dyDescent="0.25">
      <c r="J49" s="65"/>
      <c r="K49" s="69"/>
    </row>
    <row r="50" spans="10:11" x14ac:dyDescent="0.25">
      <c r="J50" s="65"/>
      <c r="K50" s="69"/>
    </row>
    <row r="51" spans="10:11" x14ac:dyDescent="0.25">
      <c r="J51" s="65"/>
      <c r="K51" s="69"/>
    </row>
    <row r="52" spans="10:11" x14ac:dyDescent="0.25">
      <c r="J52" s="65"/>
      <c r="K52" s="69"/>
    </row>
    <row r="53" spans="10:11" x14ac:dyDescent="0.25">
      <c r="J53" s="65"/>
      <c r="K53" s="69"/>
    </row>
    <row r="54" spans="10:11" x14ac:dyDescent="0.25">
      <c r="J54" s="65"/>
      <c r="K54" s="69"/>
    </row>
    <row r="55" spans="10:11" x14ac:dyDescent="0.25">
      <c r="J55" s="65"/>
      <c r="K55" s="69"/>
    </row>
    <row r="56" spans="10:11" x14ac:dyDescent="0.25">
      <c r="J56" s="65"/>
      <c r="K56" s="69"/>
    </row>
    <row r="57" spans="10:11" x14ac:dyDescent="0.25">
      <c r="J57" s="65"/>
      <c r="K57" s="69"/>
    </row>
    <row r="58" spans="10:11" x14ac:dyDescent="0.25">
      <c r="J58" s="65"/>
      <c r="K58" s="69"/>
    </row>
    <row r="59" spans="10:11" x14ac:dyDescent="0.25">
      <c r="J59" s="65"/>
      <c r="K59" s="69"/>
    </row>
    <row r="60" spans="10:11" x14ac:dyDescent="0.25">
      <c r="J60" s="65"/>
      <c r="K60" s="69"/>
    </row>
    <row r="61" spans="10:11" x14ac:dyDescent="0.25">
      <c r="J61" s="65"/>
      <c r="K61" s="69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4:E34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3"/>
  <sheetViews>
    <sheetView topLeftCell="B4" workbookViewId="0">
      <selection activeCell="K9" sqref="K9:K11"/>
    </sheetView>
  </sheetViews>
  <sheetFormatPr defaultRowHeight="15.75" x14ac:dyDescent="0.25"/>
  <cols>
    <col min="1" max="1" width="4.28515625" customWidth="1"/>
    <col min="2" max="2" width="10.7109375" customWidth="1"/>
    <col min="3" max="3" width="39" customWidth="1"/>
    <col min="4" max="4" width="60.7109375" customWidth="1"/>
    <col min="5" max="5" width="19.7109375" customWidth="1"/>
    <col min="7" max="8" width="5.7109375" customWidth="1"/>
    <col min="9" max="9" width="9.140625" style="99"/>
    <col min="10" max="10" width="11.42578125" style="99" customWidth="1"/>
    <col min="11" max="11" width="69.85546875" style="99" customWidth="1"/>
    <col min="12" max="12" width="16.28515625" style="99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7109375" customWidth="1"/>
    <col min="266" max="266" width="11.425781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7109375" customWidth="1"/>
    <col min="522" max="522" width="11.425781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7109375" customWidth="1"/>
    <col min="778" max="778" width="11.425781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7109375" customWidth="1"/>
    <col min="1034" max="1034" width="11.425781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7109375" customWidth="1"/>
    <col min="1290" max="1290" width="11.425781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7109375" customWidth="1"/>
    <col min="1546" max="1546" width="11.425781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7109375" customWidth="1"/>
    <col min="1802" max="1802" width="11.425781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7109375" customWidth="1"/>
    <col min="2058" max="2058" width="11.425781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7109375" customWidth="1"/>
    <col min="2314" max="2314" width="11.425781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7109375" customWidth="1"/>
    <col min="2570" max="2570" width="11.425781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7109375" customWidth="1"/>
    <col min="2826" max="2826" width="11.425781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7109375" customWidth="1"/>
    <col min="3082" max="3082" width="11.425781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7109375" customWidth="1"/>
    <col min="3338" max="3338" width="11.425781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7109375" customWidth="1"/>
    <col min="3594" max="3594" width="11.425781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7109375" customWidth="1"/>
    <col min="3850" max="3850" width="11.425781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7109375" customWidth="1"/>
    <col min="4106" max="4106" width="11.425781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7109375" customWidth="1"/>
    <col min="4362" max="4362" width="11.425781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7109375" customWidth="1"/>
    <col min="4618" max="4618" width="11.425781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7109375" customWidth="1"/>
    <col min="4874" max="4874" width="11.425781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7109375" customWidth="1"/>
    <col min="5130" max="5130" width="11.425781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7109375" customWidth="1"/>
    <col min="5386" max="5386" width="11.425781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7109375" customWidth="1"/>
    <col min="5642" max="5642" width="11.425781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7109375" customWidth="1"/>
    <col min="5898" max="5898" width="11.425781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7109375" customWidth="1"/>
    <col min="6154" max="6154" width="11.425781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7109375" customWidth="1"/>
    <col min="6410" max="6410" width="11.425781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7109375" customWidth="1"/>
    <col min="6666" max="6666" width="11.425781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7109375" customWidth="1"/>
    <col min="6922" max="6922" width="11.425781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7109375" customWidth="1"/>
    <col min="7178" max="7178" width="11.425781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7109375" customWidth="1"/>
    <col min="7434" max="7434" width="11.425781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7109375" customWidth="1"/>
    <col min="7690" max="7690" width="11.425781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7109375" customWidth="1"/>
    <col min="7946" max="7946" width="11.425781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7109375" customWidth="1"/>
    <col min="8202" max="8202" width="11.425781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7109375" customWidth="1"/>
    <col min="8458" max="8458" width="11.425781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7109375" customWidth="1"/>
    <col min="8714" max="8714" width="11.425781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7109375" customWidth="1"/>
    <col min="8970" max="8970" width="11.425781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7109375" customWidth="1"/>
    <col min="9226" max="9226" width="11.425781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7109375" customWidth="1"/>
    <col min="9482" max="9482" width="11.425781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7109375" customWidth="1"/>
    <col min="9738" max="9738" width="11.425781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7109375" customWidth="1"/>
    <col min="9994" max="9994" width="11.425781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7109375" customWidth="1"/>
    <col min="10250" max="10250" width="11.425781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7109375" customWidth="1"/>
    <col min="10506" max="10506" width="11.425781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7109375" customWidth="1"/>
    <col min="10762" max="10762" width="11.425781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7109375" customWidth="1"/>
    <col min="11018" max="11018" width="11.425781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7109375" customWidth="1"/>
    <col min="11274" max="11274" width="11.425781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7109375" customWidth="1"/>
    <col min="11530" max="11530" width="11.425781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7109375" customWidth="1"/>
    <col min="11786" max="11786" width="11.425781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7109375" customWidth="1"/>
    <col min="12042" max="12042" width="11.425781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7109375" customWidth="1"/>
    <col min="12298" max="12298" width="11.425781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7109375" customWidth="1"/>
    <col min="12554" max="12554" width="11.425781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7109375" customWidth="1"/>
    <col min="12810" max="12810" width="11.425781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7109375" customWidth="1"/>
    <col min="13066" max="13066" width="11.425781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7109375" customWidth="1"/>
    <col min="13322" max="13322" width="11.425781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7109375" customWidth="1"/>
    <col min="13578" max="13578" width="11.425781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7109375" customWidth="1"/>
    <col min="13834" max="13834" width="11.425781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7109375" customWidth="1"/>
    <col min="14090" max="14090" width="11.425781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7109375" customWidth="1"/>
    <col min="14346" max="14346" width="11.425781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7109375" customWidth="1"/>
    <col min="14602" max="14602" width="11.425781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7109375" customWidth="1"/>
    <col min="14858" max="14858" width="11.425781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7109375" customWidth="1"/>
    <col min="15114" max="15114" width="11.425781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7109375" customWidth="1"/>
    <col min="15370" max="15370" width="11.425781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7109375" customWidth="1"/>
    <col min="15626" max="15626" width="11.425781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7109375" customWidth="1"/>
    <col min="15882" max="15882" width="11.425781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7109375" customWidth="1"/>
    <col min="16138" max="16138" width="11.425781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224</v>
      </c>
      <c r="E7" s="203"/>
    </row>
    <row r="8" spans="2:13" x14ac:dyDescent="0.25">
      <c r="C8" s="4" t="s">
        <v>5</v>
      </c>
      <c r="D8" s="5" t="s">
        <v>6</v>
      </c>
      <c r="E8" s="3">
        <v>2773.8</v>
      </c>
    </row>
    <row r="9" spans="2:13" x14ac:dyDescent="0.25">
      <c r="C9" s="4" t="s">
        <v>7</v>
      </c>
      <c r="D9" s="5" t="s">
        <v>8</v>
      </c>
      <c r="E9" s="3">
        <v>14.37</v>
      </c>
      <c r="I9" s="204" t="s">
        <v>9</v>
      </c>
      <c r="J9" s="204"/>
      <c r="K9">
        <v>35282.735999999997</v>
      </c>
      <c r="L9" s="6"/>
    </row>
    <row r="10" spans="2:13" x14ac:dyDescent="0.25">
      <c r="C10" s="7" t="s">
        <v>10</v>
      </c>
      <c r="D10" s="8" t="str">
        <f>[1]Молодежная1!D10</f>
        <v>январь- декабрь 2016 г., руб.</v>
      </c>
      <c r="E10" s="9">
        <v>423392.83199999994</v>
      </c>
      <c r="I10" s="205" t="s">
        <v>11</v>
      </c>
      <c r="J10" s="205"/>
      <c r="K10" s="10">
        <v>6203.75</v>
      </c>
      <c r="L10" s="6"/>
    </row>
    <row r="11" spans="2:13" x14ac:dyDescent="0.25">
      <c r="C11" s="7" t="s">
        <v>12</v>
      </c>
      <c r="D11" s="8" t="str">
        <f>[1]Молодежная1!D11</f>
        <v>январь- декабрь 2016 г., руб.</v>
      </c>
      <c r="E11" s="9">
        <v>417189.08199999994</v>
      </c>
      <c r="I11" s="11" t="s">
        <v>13</v>
      </c>
      <c r="J11" s="11"/>
      <c r="K11" s="2">
        <v>18900.690000000002</v>
      </c>
      <c r="L11" s="6"/>
    </row>
    <row r="12" spans="2:13" ht="19.5" thickBot="1" x14ac:dyDescent="0.35">
      <c r="C12" s="12"/>
      <c r="D12" s="13"/>
      <c r="I12" s="206" t="str">
        <f>D7</f>
        <v>п.Ишня, ул. Советская, дом 4</v>
      </c>
      <c r="J12" s="206"/>
      <c r="K12" s="206"/>
      <c r="L12" s="206"/>
    </row>
    <row r="13" spans="2:13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/>
    </row>
    <row r="14" spans="2:13" ht="16.5" x14ac:dyDescent="0.25">
      <c r="B14" s="194" t="s">
        <v>22</v>
      </c>
      <c r="C14" s="196" t="s">
        <v>23</v>
      </c>
      <c r="D14" s="197"/>
      <c r="E14" s="190">
        <v>78886.872000000003</v>
      </c>
      <c r="F14" s="19">
        <v>2.37</v>
      </c>
      <c r="I14" s="100">
        <v>26</v>
      </c>
      <c r="J14" s="21">
        <v>42381</v>
      </c>
      <c r="K14" s="101" t="s">
        <v>225</v>
      </c>
      <c r="L14" s="20">
        <v>48</v>
      </c>
      <c r="M14" s="20"/>
    </row>
    <row r="15" spans="2:13" ht="51.75" customHeight="1" thickBot="1" x14ac:dyDescent="0.3">
      <c r="B15" s="195"/>
      <c r="C15" s="198" t="s">
        <v>226</v>
      </c>
      <c r="D15" s="199"/>
      <c r="E15" s="191"/>
      <c r="F15" s="23"/>
      <c r="I15" s="100">
        <v>27</v>
      </c>
      <c r="J15" s="21">
        <v>42381</v>
      </c>
      <c r="K15" s="101" t="s">
        <v>227</v>
      </c>
      <c r="L15" s="20">
        <v>31</v>
      </c>
      <c r="M15" s="20"/>
    </row>
    <row r="16" spans="2:13" ht="16.5" x14ac:dyDescent="0.25">
      <c r="B16" s="194" t="s">
        <v>27</v>
      </c>
      <c r="C16" s="196" t="s">
        <v>28</v>
      </c>
      <c r="D16" s="200"/>
      <c r="E16" s="24">
        <v>116832.45600000001</v>
      </c>
      <c r="F16" s="25">
        <f>F17+F18+F19+F20+F21</f>
        <v>3.5100000000000002</v>
      </c>
      <c r="I16" s="100">
        <v>48</v>
      </c>
      <c r="J16" s="21">
        <v>42383</v>
      </c>
      <c r="K16" s="22" t="s">
        <v>228</v>
      </c>
      <c r="L16" s="20">
        <v>13</v>
      </c>
      <c r="M16" s="20"/>
    </row>
    <row r="17" spans="2:13" ht="45" x14ac:dyDescent="0.25">
      <c r="B17" s="185"/>
      <c r="C17" s="26" t="s">
        <v>30</v>
      </c>
      <c r="D17" s="27" t="s">
        <v>229</v>
      </c>
      <c r="E17" s="28">
        <v>39942.719999999994</v>
      </c>
      <c r="F17" s="29">
        <v>1.2</v>
      </c>
      <c r="I17" s="100">
        <v>49</v>
      </c>
      <c r="J17" s="21">
        <v>42383</v>
      </c>
      <c r="K17" s="22" t="s">
        <v>24</v>
      </c>
      <c r="L17" s="20">
        <v>42</v>
      </c>
      <c r="M17" s="20"/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100">
        <v>68</v>
      </c>
      <c r="J18" s="21">
        <v>42384</v>
      </c>
      <c r="K18" s="22" t="s">
        <v>228</v>
      </c>
      <c r="L18" s="20">
        <v>13</v>
      </c>
      <c r="M18" s="20"/>
    </row>
    <row r="19" spans="2:13" ht="60" x14ac:dyDescent="0.25">
      <c r="B19" s="185"/>
      <c r="C19" s="26" t="s">
        <v>35</v>
      </c>
      <c r="D19" s="30" t="s">
        <v>36</v>
      </c>
      <c r="E19" s="28">
        <v>42605.567999999999</v>
      </c>
      <c r="F19" s="29">
        <v>1.28</v>
      </c>
      <c r="I19" s="100" t="s">
        <v>230</v>
      </c>
      <c r="J19" s="21">
        <v>42390</v>
      </c>
      <c r="K19" s="22" t="s">
        <v>231</v>
      </c>
      <c r="L19" s="20">
        <v>1</v>
      </c>
      <c r="M19" s="20"/>
    </row>
    <row r="20" spans="2:13" ht="45" x14ac:dyDescent="0.25">
      <c r="B20" s="185"/>
      <c r="C20" s="26" t="s">
        <v>39</v>
      </c>
      <c r="D20" s="30" t="s">
        <v>40</v>
      </c>
      <c r="E20" s="28">
        <v>19305.647999999997</v>
      </c>
      <c r="F20" s="29">
        <v>0.57999999999999996</v>
      </c>
      <c r="I20" s="100">
        <v>100</v>
      </c>
      <c r="J20" s="21">
        <v>42394</v>
      </c>
      <c r="K20" s="22" t="s">
        <v>232</v>
      </c>
      <c r="L20" s="20">
        <v>11</v>
      </c>
      <c r="M20" s="20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14978.52</v>
      </c>
      <c r="F21" s="39">
        <v>0.45</v>
      </c>
      <c r="I21" s="100">
        <v>113</v>
      </c>
      <c r="J21" s="21">
        <v>42395</v>
      </c>
      <c r="K21" s="22" t="s">
        <v>233</v>
      </c>
      <c r="L21" s="20">
        <v>57</v>
      </c>
      <c r="M21" s="20"/>
    </row>
    <row r="22" spans="2:13" ht="16.5" x14ac:dyDescent="0.25">
      <c r="B22" s="185">
        <v>3</v>
      </c>
      <c r="C22" s="186" t="s">
        <v>48</v>
      </c>
      <c r="D22" s="188" t="s">
        <v>49</v>
      </c>
      <c r="E22" s="190">
        <v>61578.36</v>
      </c>
      <c r="F22" s="41">
        <v>1.85</v>
      </c>
      <c r="I22" s="100">
        <v>106</v>
      </c>
      <c r="J22" s="21">
        <v>42394</v>
      </c>
      <c r="K22" s="22" t="s">
        <v>234</v>
      </c>
      <c r="L22" s="20">
        <v>16</v>
      </c>
      <c r="M22" s="20"/>
    </row>
    <row r="23" spans="2:13" ht="17.25" thickBot="1" x14ac:dyDescent="0.3">
      <c r="B23" s="185"/>
      <c r="C23" s="187"/>
      <c r="D23" s="189"/>
      <c r="E23" s="191"/>
      <c r="F23" s="42"/>
      <c r="I23" s="100">
        <v>112</v>
      </c>
      <c r="J23" s="21">
        <v>42395</v>
      </c>
      <c r="K23" s="22" t="s">
        <v>235</v>
      </c>
      <c r="L23" s="20">
        <v>17</v>
      </c>
      <c r="M23" s="20"/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34617.023999999998</v>
      </c>
      <c r="F24" s="47">
        <v>1.04</v>
      </c>
      <c r="I24" s="100">
        <v>111</v>
      </c>
      <c r="J24" s="21">
        <v>42395</v>
      </c>
      <c r="K24" s="22" t="s">
        <v>236</v>
      </c>
      <c r="L24" s="20">
        <v>34</v>
      </c>
      <c r="M24" s="20"/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42272.712</v>
      </c>
      <c r="F25" s="47">
        <v>1.27</v>
      </c>
      <c r="I25" s="100" t="s">
        <v>237</v>
      </c>
      <c r="J25" s="21">
        <v>42396</v>
      </c>
      <c r="K25" s="101" t="s">
        <v>238</v>
      </c>
      <c r="L25" s="20"/>
      <c r="M25" s="20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89205.407999999996</v>
      </c>
      <c r="F26" s="47">
        <v>2.68</v>
      </c>
      <c r="I26" s="100" t="s">
        <v>239</v>
      </c>
      <c r="J26" s="21">
        <v>42396</v>
      </c>
      <c r="K26" s="101" t="s">
        <v>240</v>
      </c>
      <c r="L26" s="20">
        <v>1</v>
      </c>
      <c r="M26" s="20"/>
    </row>
    <row r="27" spans="2:13" ht="17.25" thickBot="1" x14ac:dyDescent="0.3">
      <c r="B27" s="49"/>
      <c r="C27" s="55" t="s">
        <v>65</v>
      </c>
      <c r="D27" s="56"/>
      <c r="E27" s="52">
        <v>423392.83199999999</v>
      </c>
      <c r="F27" s="47">
        <f>F14+F16+F22+F24+F25+F26</f>
        <v>12.719999999999999</v>
      </c>
      <c r="I27" s="100">
        <v>137</v>
      </c>
      <c r="J27" s="21">
        <v>42397</v>
      </c>
      <c r="K27" s="22" t="s">
        <v>241</v>
      </c>
      <c r="L27" s="20">
        <v>1</v>
      </c>
      <c r="M27" s="20"/>
    </row>
    <row r="28" spans="2:13" ht="17.25" thickBot="1" x14ac:dyDescent="0.3">
      <c r="B28" s="43">
        <v>7</v>
      </c>
      <c r="C28" s="44" t="s">
        <v>68</v>
      </c>
      <c r="D28" s="57" t="s">
        <v>69</v>
      </c>
      <c r="E28" s="46">
        <v>54921.240000000005</v>
      </c>
      <c r="F28" s="47">
        <v>1.65</v>
      </c>
      <c r="I28" s="100">
        <v>138</v>
      </c>
      <c r="J28" s="21">
        <v>42398</v>
      </c>
      <c r="K28" s="22" t="s">
        <v>242</v>
      </c>
      <c r="L28" s="20">
        <v>1</v>
      </c>
      <c r="M28" s="20"/>
    </row>
    <row r="29" spans="2:13" ht="17.25" thickBot="1" x14ac:dyDescent="0.3">
      <c r="B29" s="58"/>
      <c r="C29" s="59" t="s">
        <v>71</v>
      </c>
      <c r="D29" s="60"/>
      <c r="E29" s="61">
        <v>478314.07199999999</v>
      </c>
      <c r="F29" s="47">
        <f>F28+F27</f>
        <v>14.37</v>
      </c>
      <c r="I29" s="100">
        <v>236</v>
      </c>
      <c r="J29" s="21">
        <v>42409</v>
      </c>
      <c r="K29" s="20" t="s">
        <v>243</v>
      </c>
      <c r="L29" s="20">
        <v>17</v>
      </c>
      <c r="M29" s="20"/>
    </row>
    <row r="30" spans="2:13" ht="15" x14ac:dyDescent="0.25">
      <c r="I30" s="100">
        <v>330</v>
      </c>
      <c r="J30" s="21">
        <v>42425</v>
      </c>
      <c r="K30" s="22" t="s">
        <v>244</v>
      </c>
      <c r="L30" s="20">
        <v>3</v>
      </c>
      <c r="M30" s="20"/>
    </row>
    <row r="31" spans="2:13" ht="15" x14ac:dyDescent="0.25">
      <c r="B31" s="192" t="s">
        <v>223</v>
      </c>
      <c r="C31" s="192"/>
      <c r="D31" s="192"/>
      <c r="E31" s="76">
        <v>2.5</v>
      </c>
      <c r="F31" s="64"/>
      <c r="I31" s="100">
        <v>423</v>
      </c>
      <c r="J31" s="21">
        <v>42457</v>
      </c>
      <c r="K31" s="22" t="s">
        <v>245</v>
      </c>
      <c r="L31" s="20">
        <v>1</v>
      </c>
      <c r="M31" s="20"/>
    </row>
    <row r="32" spans="2:13" ht="18.75" x14ac:dyDescent="0.3">
      <c r="B32" s="193" t="s">
        <v>77</v>
      </c>
      <c r="C32" s="193"/>
      <c r="D32" s="193"/>
      <c r="E32" s="77">
        <v>18900.690000000002</v>
      </c>
      <c r="I32" s="100" t="s">
        <v>246</v>
      </c>
      <c r="J32" s="21">
        <v>42443</v>
      </c>
      <c r="K32" s="22" t="s">
        <v>247</v>
      </c>
      <c r="L32" s="20">
        <v>44</v>
      </c>
      <c r="M32" s="20"/>
    </row>
    <row r="33" spans="4:13" ht="15" x14ac:dyDescent="0.25">
      <c r="I33" s="100">
        <v>445</v>
      </c>
      <c r="J33" s="21">
        <v>42460</v>
      </c>
      <c r="K33" s="22" t="s">
        <v>248</v>
      </c>
      <c r="L33" s="20">
        <v>15</v>
      </c>
      <c r="M33" s="20"/>
    </row>
    <row r="34" spans="4:13" ht="15" x14ac:dyDescent="0.25">
      <c r="I34" s="100"/>
      <c r="J34" s="21"/>
      <c r="K34" s="22" t="s">
        <v>249</v>
      </c>
      <c r="L34" s="20"/>
      <c r="M34" s="20"/>
    </row>
    <row r="35" spans="4:13" x14ac:dyDescent="0.25">
      <c r="D35" s="184" t="s">
        <v>80</v>
      </c>
      <c r="E35" s="184"/>
      <c r="I35" s="100" t="s">
        <v>250</v>
      </c>
      <c r="J35" s="21">
        <v>42461</v>
      </c>
      <c r="K35" s="22" t="s">
        <v>251</v>
      </c>
      <c r="L35" s="20">
        <v>31</v>
      </c>
      <c r="M35" s="20"/>
    </row>
    <row r="36" spans="4:13" ht="15" x14ac:dyDescent="0.25">
      <c r="I36" s="100"/>
      <c r="J36" s="21"/>
      <c r="K36" s="22" t="s">
        <v>252</v>
      </c>
      <c r="L36" s="20"/>
      <c r="M36" s="20"/>
    </row>
    <row r="37" spans="4:13" ht="15" x14ac:dyDescent="0.25">
      <c r="I37" s="100"/>
      <c r="J37" s="21">
        <v>42467</v>
      </c>
      <c r="K37" s="78" t="s">
        <v>253</v>
      </c>
      <c r="L37" s="20" t="s">
        <v>254</v>
      </c>
      <c r="M37" s="20">
        <f>10000*4+2000*4</f>
        <v>48000</v>
      </c>
    </row>
    <row r="38" spans="4:13" ht="15" x14ac:dyDescent="0.25">
      <c r="I38" s="100" t="s">
        <v>255</v>
      </c>
      <c r="J38" s="21">
        <v>42516</v>
      </c>
      <c r="K38" s="22" t="s">
        <v>256</v>
      </c>
      <c r="L38" s="20">
        <v>36</v>
      </c>
      <c r="M38" s="20"/>
    </row>
    <row r="39" spans="4:13" ht="15" x14ac:dyDescent="0.25">
      <c r="I39" s="100"/>
      <c r="J39" s="21"/>
      <c r="K39" s="22" t="s">
        <v>257</v>
      </c>
      <c r="L39" s="20"/>
      <c r="M39" s="20"/>
    </row>
    <row r="40" spans="4:13" ht="15" x14ac:dyDescent="0.25">
      <c r="I40" s="100" t="s">
        <v>258</v>
      </c>
      <c r="J40" s="21">
        <v>42537</v>
      </c>
      <c r="K40" s="22" t="s">
        <v>259</v>
      </c>
      <c r="L40" s="20">
        <v>16</v>
      </c>
      <c r="M40" s="20"/>
    </row>
    <row r="41" spans="4:13" ht="15" x14ac:dyDescent="0.25">
      <c r="I41" s="100" t="s">
        <v>260</v>
      </c>
      <c r="J41" s="21">
        <v>42537</v>
      </c>
      <c r="K41" s="22" t="s">
        <v>261</v>
      </c>
      <c r="L41" s="20">
        <v>10</v>
      </c>
      <c r="M41" s="20"/>
    </row>
    <row r="42" spans="4:13" ht="15" x14ac:dyDescent="0.25">
      <c r="I42" s="100" t="s">
        <v>262</v>
      </c>
      <c r="J42" s="21">
        <v>42538</v>
      </c>
      <c r="K42" s="22" t="s">
        <v>263</v>
      </c>
      <c r="L42" s="20">
        <v>30</v>
      </c>
      <c r="M42" s="20"/>
    </row>
    <row r="43" spans="4:13" ht="15" x14ac:dyDescent="0.25">
      <c r="I43" s="100">
        <v>683</v>
      </c>
      <c r="J43" s="21">
        <v>42548</v>
      </c>
      <c r="K43" s="22" t="s">
        <v>264</v>
      </c>
      <c r="L43" s="20">
        <v>10</v>
      </c>
      <c r="M43" s="20"/>
    </row>
    <row r="44" spans="4:13" ht="15" x14ac:dyDescent="0.25">
      <c r="I44" s="100"/>
      <c r="J44" s="20"/>
      <c r="K44" s="20" t="s">
        <v>265</v>
      </c>
      <c r="L44" s="20"/>
      <c r="M44" s="20"/>
    </row>
    <row r="45" spans="4:13" ht="15" x14ac:dyDescent="0.25">
      <c r="I45" s="100">
        <v>724</v>
      </c>
      <c r="J45" s="21">
        <v>42556</v>
      </c>
      <c r="K45" s="20" t="s">
        <v>266</v>
      </c>
      <c r="L45" s="20">
        <v>10</v>
      </c>
      <c r="M45" s="20"/>
    </row>
    <row r="46" spans="4:13" ht="15" x14ac:dyDescent="0.25">
      <c r="I46" s="100" t="s">
        <v>267</v>
      </c>
      <c r="J46" s="21">
        <v>42557</v>
      </c>
      <c r="K46" s="22" t="s">
        <v>268</v>
      </c>
      <c r="L46" s="20">
        <v>10</v>
      </c>
      <c r="M46" s="20"/>
    </row>
    <row r="47" spans="4:13" ht="15" x14ac:dyDescent="0.25">
      <c r="I47" s="100" t="s">
        <v>269</v>
      </c>
      <c r="J47" s="21">
        <v>42559</v>
      </c>
      <c r="K47" s="22" t="s">
        <v>270</v>
      </c>
      <c r="L47" s="20">
        <v>14</v>
      </c>
      <c r="M47" s="20"/>
    </row>
    <row r="48" spans="4:13" ht="15" x14ac:dyDescent="0.25">
      <c r="I48" s="100">
        <v>731</v>
      </c>
      <c r="J48" s="21">
        <v>42559</v>
      </c>
      <c r="K48" s="22" t="s">
        <v>271</v>
      </c>
      <c r="L48" s="20">
        <v>14</v>
      </c>
      <c r="M48" s="20"/>
    </row>
    <row r="49" spans="9:13" ht="15" x14ac:dyDescent="0.25">
      <c r="I49" s="100">
        <v>738</v>
      </c>
      <c r="J49" s="21">
        <v>42563</v>
      </c>
      <c r="K49" s="22" t="s">
        <v>272</v>
      </c>
      <c r="L49" s="20">
        <v>6</v>
      </c>
      <c r="M49" s="20"/>
    </row>
    <row r="50" spans="9:13" ht="15" x14ac:dyDescent="0.25">
      <c r="I50" s="100">
        <v>770</v>
      </c>
      <c r="J50" s="21">
        <v>42570</v>
      </c>
      <c r="K50" s="20" t="s">
        <v>273</v>
      </c>
      <c r="L50" s="20">
        <v>38</v>
      </c>
      <c r="M50" s="20"/>
    </row>
    <row r="51" spans="9:13" ht="15" x14ac:dyDescent="0.25">
      <c r="I51" s="100"/>
      <c r="J51" s="20"/>
      <c r="K51" s="20" t="s">
        <v>274</v>
      </c>
      <c r="L51" s="20"/>
      <c r="M51" s="20"/>
    </row>
    <row r="52" spans="9:13" ht="15" x14ac:dyDescent="0.25">
      <c r="I52" s="102" t="s">
        <v>275</v>
      </c>
      <c r="J52" s="75">
        <v>42600</v>
      </c>
      <c r="K52" s="22" t="s">
        <v>276</v>
      </c>
      <c r="L52" s="74"/>
      <c r="M52" s="74"/>
    </row>
    <row r="53" spans="9:13" ht="15" x14ac:dyDescent="0.25">
      <c r="I53" s="102">
        <v>967</v>
      </c>
      <c r="J53" s="75">
        <v>42608</v>
      </c>
      <c r="K53" s="22" t="s">
        <v>140</v>
      </c>
      <c r="L53" s="74">
        <v>4</v>
      </c>
      <c r="M53" s="74"/>
    </row>
    <row r="54" spans="9:13" ht="15" x14ac:dyDescent="0.25">
      <c r="I54" s="102" t="s">
        <v>277</v>
      </c>
      <c r="J54" s="75">
        <v>42609</v>
      </c>
      <c r="K54" s="22" t="s">
        <v>278</v>
      </c>
      <c r="L54" s="74">
        <v>4</v>
      </c>
      <c r="M54" s="74"/>
    </row>
    <row r="55" spans="9:13" ht="15" x14ac:dyDescent="0.25">
      <c r="I55" s="102">
        <v>980</v>
      </c>
      <c r="J55" s="75">
        <v>42611</v>
      </c>
      <c r="K55" s="22" t="s">
        <v>279</v>
      </c>
      <c r="L55" s="74">
        <v>3</v>
      </c>
      <c r="M55" s="74"/>
    </row>
    <row r="56" spans="9:13" ht="15" x14ac:dyDescent="0.25">
      <c r="I56" s="102"/>
      <c r="J56" s="75"/>
      <c r="K56" s="101" t="s">
        <v>280</v>
      </c>
      <c r="L56" s="74"/>
      <c r="M56" s="74"/>
    </row>
    <row r="57" spans="9:13" ht="15" x14ac:dyDescent="0.25">
      <c r="I57" s="102">
        <v>1043</v>
      </c>
      <c r="J57" s="75">
        <v>42621</v>
      </c>
      <c r="K57" s="22" t="s">
        <v>281</v>
      </c>
      <c r="L57" s="74">
        <v>56</v>
      </c>
      <c r="M57" s="74">
        <v>1500</v>
      </c>
    </row>
    <row r="58" spans="9:13" ht="15" x14ac:dyDescent="0.25">
      <c r="I58" s="102">
        <v>1015</v>
      </c>
      <c r="J58" s="75">
        <v>42618</v>
      </c>
      <c r="K58" s="101" t="s">
        <v>282</v>
      </c>
      <c r="L58" s="74">
        <v>53</v>
      </c>
      <c r="M58" s="74">
        <v>1000</v>
      </c>
    </row>
    <row r="59" spans="9:13" ht="15" x14ac:dyDescent="0.25">
      <c r="I59" s="102">
        <v>1148</v>
      </c>
      <c r="J59" s="75">
        <v>42642</v>
      </c>
      <c r="K59" s="101" t="s">
        <v>228</v>
      </c>
      <c r="L59" s="74">
        <v>16</v>
      </c>
      <c r="M59" s="74">
        <v>1000</v>
      </c>
    </row>
    <row r="60" spans="9:13" ht="15" x14ac:dyDescent="0.25">
      <c r="I60" s="102">
        <v>1159</v>
      </c>
      <c r="J60" s="75">
        <v>42641</v>
      </c>
      <c r="K60" s="101" t="s">
        <v>228</v>
      </c>
      <c r="L60" s="74">
        <v>6</v>
      </c>
      <c r="M60" s="74">
        <v>2000</v>
      </c>
    </row>
    <row r="61" spans="9:13" ht="15" x14ac:dyDescent="0.25">
      <c r="I61" s="102" t="s">
        <v>283</v>
      </c>
      <c r="J61" s="75">
        <v>42622</v>
      </c>
      <c r="K61" s="101" t="s">
        <v>284</v>
      </c>
      <c r="L61" s="74">
        <v>56</v>
      </c>
      <c r="M61" s="74"/>
    </row>
    <row r="62" spans="9:13" ht="15" x14ac:dyDescent="0.25">
      <c r="I62" s="102">
        <v>1109</v>
      </c>
      <c r="J62" s="75">
        <v>42637</v>
      </c>
      <c r="K62" s="101" t="s">
        <v>228</v>
      </c>
      <c r="L62" s="74">
        <v>13</v>
      </c>
      <c r="M62" s="74">
        <v>500</v>
      </c>
    </row>
    <row r="63" spans="9:13" ht="15" x14ac:dyDescent="0.25">
      <c r="I63" s="102">
        <v>1099</v>
      </c>
      <c r="J63" s="75">
        <v>42635</v>
      </c>
      <c r="K63" s="101" t="s">
        <v>285</v>
      </c>
      <c r="L63" s="74">
        <v>28</v>
      </c>
      <c r="M63" s="74">
        <v>15000</v>
      </c>
    </row>
    <row r="64" spans="9:13" ht="15" x14ac:dyDescent="0.25">
      <c r="I64" s="102">
        <v>1179</v>
      </c>
      <c r="J64" s="75">
        <v>42643</v>
      </c>
      <c r="K64" s="101" t="s">
        <v>228</v>
      </c>
      <c r="L64" s="74">
        <v>10</v>
      </c>
      <c r="M64" s="74">
        <v>500</v>
      </c>
    </row>
    <row r="65" spans="9:13" ht="15" x14ac:dyDescent="0.25">
      <c r="I65" s="102"/>
      <c r="J65" s="75"/>
      <c r="K65" s="101" t="s">
        <v>286</v>
      </c>
      <c r="L65" s="74"/>
      <c r="M65" s="74"/>
    </row>
    <row r="66" spans="9:13" ht="15" x14ac:dyDescent="0.25">
      <c r="I66" s="102">
        <v>1193</v>
      </c>
      <c r="J66" s="75">
        <v>42647</v>
      </c>
      <c r="K66" s="101" t="s">
        <v>287</v>
      </c>
      <c r="L66" s="74">
        <v>3</v>
      </c>
      <c r="M66" s="74"/>
    </row>
    <row r="67" spans="9:13" ht="15" x14ac:dyDescent="0.25">
      <c r="I67" s="102">
        <v>1210</v>
      </c>
      <c r="J67" s="75">
        <v>42649</v>
      </c>
      <c r="K67" s="101" t="s">
        <v>288</v>
      </c>
      <c r="L67" s="74">
        <v>3</v>
      </c>
      <c r="M67" s="74"/>
    </row>
    <row r="68" spans="9:13" ht="15" x14ac:dyDescent="0.25">
      <c r="I68" s="102" t="s">
        <v>289</v>
      </c>
      <c r="J68" s="75">
        <v>42670</v>
      </c>
      <c r="K68" s="101" t="s">
        <v>290</v>
      </c>
      <c r="L68" s="74" t="s">
        <v>291</v>
      </c>
      <c r="M68" s="74"/>
    </row>
    <row r="69" spans="9:13" ht="15" x14ac:dyDescent="0.25">
      <c r="I69" s="102"/>
      <c r="J69" s="75"/>
      <c r="K69" s="101" t="s">
        <v>292</v>
      </c>
      <c r="L69" s="74"/>
      <c r="M69" s="74"/>
    </row>
    <row r="70" spans="9:13" ht="15" x14ac:dyDescent="0.25">
      <c r="I70" s="102">
        <v>1366</v>
      </c>
      <c r="J70" s="75">
        <v>42675</v>
      </c>
      <c r="K70" s="74" t="s">
        <v>293</v>
      </c>
      <c r="L70" s="74">
        <v>9</v>
      </c>
      <c r="M70" s="74"/>
    </row>
    <row r="71" spans="9:13" ht="15" x14ac:dyDescent="0.25">
      <c r="I71" s="102" t="s">
        <v>294</v>
      </c>
      <c r="J71" s="75">
        <v>42676</v>
      </c>
      <c r="K71" s="74" t="s">
        <v>295</v>
      </c>
      <c r="L71" s="74">
        <v>1</v>
      </c>
      <c r="M71" s="74">
        <v>700</v>
      </c>
    </row>
    <row r="72" spans="9:13" ht="15" x14ac:dyDescent="0.25">
      <c r="I72" s="102" t="s">
        <v>296</v>
      </c>
      <c r="J72" s="75">
        <v>42676</v>
      </c>
      <c r="K72" s="74" t="s">
        <v>297</v>
      </c>
      <c r="L72" s="74">
        <v>14</v>
      </c>
      <c r="M72" s="74">
        <v>4300</v>
      </c>
    </row>
    <row r="73" spans="9:13" ht="15" x14ac:dyDescent="0.25">
      <c r="I73" s="102"/>
      <c r="J73" s="75">
        <v>42676</v>
      </c>
      <c r="K73" s="74" t="s">
        <v>298</v>
      </c>
      <c r="L73" s="74"/>
      <c r="M73" s="74"/>
    </row>
    <row r="74" spans="9:13" ht="15" x14ac:dyDescent="0.25">
      <c r="I74" s="102">
        <v>1377</v>
      </c>
      <c r="J74" s="75">
        <v>42677</v>
      </c>
      <c r="K74" s="74" t="s">
        <v>228</v>
      </c>
      <c r="L74" s="74">
        <v>13</v>
      </c>
      <c r="M74" s="74"/>
    </row>
    <row r="75" spans="9:13" ht="15" x14ac:dyDescent="0.25">
      <c r="I75" s="74" t="s">
        <v>299</v>
      </c>
      <c r="J75" s="75">
        <v>42713</v>
      </c>
      <c r="K75" s="74" t="s">
        <v>251</v>
      </c>
      <c r="L75" s="74">
        <v>21</v>
      </c>
      <c r="M75" s="74">
        <v>600</v>
      </c>
    </row>
    <row r="76" spans="9:13" ht="15" x14ac:dyDescent="0.25">
      <c r="I76" s="80">
        <v>1564</v>
      </c>
      <c r="J76" s="81">
        <v>42716</v>
      </c>
      <c r="K76" s="80" t="s">
        <v>300</v>
      </c>
      <c r="L76" s="80"/>
      <c r="M76" s="80"/>
    </row>
    <row r="77" spans="9:13" ht="15" x14ac:dyDescent="0.25">
      <c r="I77" s="74" t="s">
        <v>301</v>
      </c>
      <c r="J77" s="75">
        <v>42724</v>
      </c>
      <c r="K77" s="74" t="s">
        <v>302</v>
      </c>
      <c r="L77" s="74">
        <v>10</v>
      </c>
      <c r="M77" s="74">
        <v>1000</v>
      </c>
    </row>
    <row r="78" spans="9:13" ht="15" x14ac:dyDescent="0.25">
      <c r="I78" s="80">
        <v>1644</v>
      </c>
      <c r="J78" s="81">
        <v>42733</v>
      </c>
      <c r="K78" s="80" t="s">
        <v>303</v>
      </c>
      <c r="L78" s="80">
        <v>33</v>
      </c>
      <c r="M78" s="80"/>
    </row>
    <row r="79" spans="9:13" ht="15" x14ac:dyDescent="0.25">
      <c r="I79" s="80" t="s">
        <v>304</v>
      </c>
      <c r="J79" s="81">
        <v>42733</v>
      </c>
      <c r="K79" s="80" t="s">
        <v>305</v>
      </c>
      <c r="L79" s="80">
        <v>30</v>
      </c>
      <c r="M79" s="80"/>
    </row>
    <row r="80" spans="9:13" ht="15" x14ac:dyDescent="0.25">
      <c r="I80" s="78"/>
      <c r="J80" s="79">
        <v>42699</v>
      </c>
      <c r="K80" s="78" t="s">
        <v>88</v>
      </c>
      <c r="L80" s="78" t="s">
        <v>89</v>
      </c>
      <c r="M80" s="78"/>
    </row>
    <row r="81" spans="9:13" ht="15" x14ac:dyDescent="0.25">
      <c r="I81" s="78"/>
      <c r="J81" s="79">
        <v>42725</v>
      </c>
      <c r="K81" s="78" t="s">
        <v>306</v>
      </c>
      <c r="L81" s="78">
        <v>10</v>
      </c>
      <c r="M81" s="78"/>
    </row>
    <row r="82" spans="9:13" ht="15" x14ac:dyDescent="0.25">
      <c r="I82" s="80"/>
      <c r="J82" s="81">
        <v>42461</v>
      </c>
      <c r="K82" s="80" t="s">
        <v>306</v>
      </c>
      <c r="L82" s="80">
        <v>31</v>
      </c>
      <c r="M82" s="80"/>
    </row>
    <row r="83" spans="9:13" ht="15" x14ac:dyDescent="0.25">
      <c r="I83" s="80"/>
      <c r="J83" s="81">
        <v>42576</v>
      </c>
      <c r="K83" s="80" t="s">
        <v>306</v>
      </c>
      <c r="L83" s="80">
        <v>45</v>
      </c>
      <c r="M83" s="80"/>
    </row>
    <row r="84" spans="9:13" ht="15" x14ac:dyDescent="0.25">
      <c r="I84" s="80"/>
      <c r="J84" s="81">
        <v>42690</v>
      </c>
      <c r="K84" s="80" t="s">
        <v>306</v>
      </c>
      <c r="L84" s="80">
        <v>23</v>
      </c>
      <c r="M84" s="80"/>
    </row>
    <row r="85" spans="9:13" ht="15" x14ac:dyDescent="0.25">
      <c r="I85" s="80"/>
      <c r="J85" s="80" t="s">
        <v>307</v>
      </c>
      <c r="K85" s="80" t="s">
        <v>306</v>
      </c>
      <c r="L85" s="80">
        <v>21</v>
      </c>
      <c r="M85" s="80"/>
    </row>
    <row r="86" spans="9:13" ht="15" x14ac:dyDescent="0.25">
      <c r="I86" s="80"/>
      <c r="J86" s="81">
        <v>42725</v>
      </c>
      <c r="K86" s="78" t="s">
        <v>253</v>
      </c>
      <c r="L86" s="78" t="s">
        <v>308</v>
      </c>
      <c r="M86" s="80">
        <f>10000*12+2000*12</f>
        <v>144000</v>
      </c>
    </row>
    <row r="87" spans="9:13" ht="25.5" x14ac:dyDescent="0.25">
      <c r="I87" s="18"/>
      <c r="J87" s="31"/>
      <c r="K87" s="53" t="s">
        <v>59</v>
      </c>
      <c r="L87" s="33" t="s">
        <v>60</v>
      </c>
      <c r="M87" s="18"/>
    </row>
    <row r="88" spans="9:13" x14ac:dyDescent="0.25">
      <c r="I88" s="18"/>
      <c r="J88" s="31"/>
      <c r="K88" s="34" t="s">
        <v>63</v>
      </c>
      <c r="L88" s="54" t="s">
        <v>64</v>
      </c>
      <c r="M88" s="18"/>
    </row>
    <row r="89" spans="9:13" ht="38.25" x14ac:dyDescent="0.25">
      <c r="I89" s="18"/>
      <c r="J89" s="31"/>
      <c r="K89" s="34" t="s">
        <v>66</v>
      </c>
      <c r="L89" s="35" t="s">
        <v>67</v>
      </c>
      <c r="M89" s="54"/>
    </row>
    <row r="90" spans="9:13" ht="38.25" x14ac:dyDescent="0.25">
      <c r="I90" s="18"/>
      <c r="J90" s="31"/>
      <c r="K90" s="34" t="s">
        <v>70</v>
      </c>
      <c r="L90" s="35" t="s">
        <v>67</v>
      </c>
      <c r="M90" s="18"/>
    </row>
    <row r="91" spans="9:13" ht="25.5" x14ac:dyDescent="0.25">
      <c r="I91" s="18"/>
      <c r="J91" s="31"/>
      <c r="K91" s="32" t="s">
        <v>72</v>
      </c>
      <c r="L91" s="33" t="s">
        <v>73</v>
      </c>
      <c r="M91" s="35"/>
    </row>
    <row r="92" spans="9:13" ht="25.5" x14ac:dyDescent="0.25">
      <c r="I92" s="18"/>
      <c r="J92" s="31"/>
      <c r="K92" s="32" t="s">
        <v>75</v>
      </c>
      <c r="L92" s="33" t="s">
        <v>76</v>
      </c>
      <c r="M92" s="18"/>
    </row>
    <row r="93" spans="9:13" ht="38.25" x14ac:dyDescent="0.25">
      <c r="I93" s="18"/>
      <c r="J93" s="31"/>
      <c r="K93" s="32" t="s">
        <v>147</v>
      </c>
      <c r="L93" s="33" t="s">
        <v>148</v>
      </c>
      <c r="M93" s="18"/>
    </row>
    <row r="94" spans="9:13" ht="31.5" x14ac:dyDescent="0.25">
      <c r="I94" s="18"/>
      <c r="J94" s="31">
        <v>42591</v>
      </c>
      <c r="K94" s="32" t="s">
        <v>78</v>
      </c>
      <c r="L94" s="33" t="s">
        <v>79</v>
      </c>
      <c r="M94" s="18"/>
    </row>
    <row r="95" spans="9:13" ht="60.75" x14ac:dyDescent="0.25">
      <c r="I95" s="18"/>
      <c r="J95" s="31"/>
      <c r="K95" s="32" t="s">
        <v>37</v>
      </c>
      <c r="L95" s="33" t="s">
        <v>38</v>
      </c>
      <c r="M95" s="18"/>
    </row>
    <row r="96" spans="9:13" ht="60.75" x14ac:dyDescent="0.25">
      <c r="I96" s="18"/>
      <c r="J96" s="31" t="s">
        <v>41</v>
      </c>
      <c r="K96" s="34" t="s">
        <v>42</v>
      </c>
      <c r="L96" s="35" t="s">
        <v>43</v>
      </c>
      <c r="M96" s="18"/>
    </row>
    <row r="97" spans="9:13" ht="45" x14ac:dyDescent="0.25">
      <c r="I97" s="18"/>
      <c r="J97" s="31" t="s">
        <v>46</v>
      </c>
      <c r="K97" s="40" t="s">
        <v>47</v>
      </c>
      <c r="L97" s="35" t="s">
        <v>43</v>
      </c>
      <c r="M97" s="18"/>
    </row>
    <row r="98" spans="9:13" ht="60.75" x14ac:dyDescent="0.25">
      <c r="I98" s="18"/>
      <c r="J98" s="31"/>
      <c r="K98" s="34" t="s">
        <v>50</v>
      </c>
      <c r="L98" s="35" t="s">
        <v>43</v>
      </c>
      <c r="M98" s="18"/>
    </row>
    <row r="99" spans="9:13" ht="41.25" x14ac:dyDescent="0.25">
      <c r="I99" s="18"/>
      <c r="J99" s="31"/>
      <c r="K99" s="32" t="s">
        <v>51</v>
      </c>
      <c r="L99" s="33" t="s">
        <v>52</v>
      </c>
      <c r="M99" s="18"/>
    </row>
    <row r="100" spans="9:13" ht="79.5" x14ac:dyDescent="0.25">
      <c r="I100" s="18"/>
      <c r="J100" s="31"/>
      <c r="K100" s="48" t="s">
        <v>55</v>
      </c>
      <c r="L100" s="35" t="s">
        <v>56</v>
      </c>
      <c r="M100" s="18"/>
    </row>
    <row r="101" spans="9:13" x14ac:dyDescent="0.25">
      <c r="I101" s="18"/>
      <c r="J101" s="27"/>
      <c r="K101" s="32" t="s">
        <v>81</v>
      </c>
      <c r="L101" s="33" t="s">
        <v>82</v>
      </c>
      <c r="M101" s="18"/>
    </row>
    <row r="102" spans="9:13" ht="15" x14ac:dyDescent="0.25">
      <c r="I102" s="18"/>
      <c r="J102" s="27"/>
      <c r="K102" s="18"/>
      <c r="L102" s="18"/>
      <c r="M102" s="18"/>
    </row>
    <row r="103" spans="9:13" ht="15" x14ac:dyDescent="0.25">
      <c r="I103" s="18"/>
      <c r="J103" s="27"/>
      <c r="K103" s="18"/>
      <c r="L103" s="18"/>
      <c r="M103" s="18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5:E35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1"/>
  <sheetViews>
    <sheetView topLeftCell="B4" workbookViewId="0">
      <selection activeCell="K9" sqref="K9:K11"/>
    </sheetView>
  </sheetViews>
  <sheetFormatPr defaultRowHeight="15" x14ac:dyDescent="0.25"/>
  <cols>
    <col min="1" max="1" width="4.28515625" customWidth="1"/>
    <col min="2" max="2" width="11.7109375" customWidth="1"/>
    <col min="3" max="3" width="39" customWidth="1"/>
    <col min="4" max="4" width="60.7109375" customWidth="1"/>
    <col min="5" max="5" width="19.7109375" customWidth="1"/>
    <col min="7" max="8" width="5.285156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285156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285156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285156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285156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285156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285156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285156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285156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285156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285156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285156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285156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285156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285156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285156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285156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285156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285156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285156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285156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285156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285156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285156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285156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285156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285156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285156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285156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285156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285156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285156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285156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285156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285156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285156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285156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285156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285156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285156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285156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285156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285156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285156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285156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285156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285156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285156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285156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285156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285156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285156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285156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285156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285156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285156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285156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285156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285156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285156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285156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285156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285156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285156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309</v>
      </c>
      <c r="E7" s="203"/>
    </row>
    <row r="8" spans="2:13" ht="15.75" x14ac:dyDescent="0.25">
      <c r="C8" s="4" t="s">
        <v>5</v>
      </c>
      <c r="D8" s="5" t="s">
        <v>6</v>
      </c>
      <c r="E8" s="3">
        <v>2794</v>
      </c>
    </row>
    <row r="9" spans="2:13" ht="15.75" x14ac:dyDescent="0.25">
      <c r="C9" s="4" t="s">
        <v>7</v>
      </c>
      <c r="D9" s="5" t="s">
        <v>8</v>
      </c>
      <c r="E9" s="3">
        <v>14.37</v>
      </c>
      <c r="I9" s="204" t="s">
        <v>9</v>
      </c>
      <c r="J9" s="204"/>
      <c r="K9">
        <v>35539.68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426476.16000000003</v>
      </c>
      <c r="I10" s="205" t="s">
        <v>11</v>
      </c>
      <c r="J10" s="205"/>
      <c r="K10" s="10">
        <v>18323.869999999995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408152.29000000004</v>
      </c>
      <c r="I11" s="11" t="s">
        <v>13</v>
      </c>
      <c r="J11" s="11"/>
      <c r="K11" s="2">
        <v>53003.100000000006</v>
      </c>
      <c r="L11" s="6"/>
    </row>
    <row r="12" spans="2:13" ht="19.5" thickBot="1" x14ac:dyDescent="0.35">
      <c r="C12" s="12"/>
      <c r="D12" s="13"/>
      <c r="I12" s="206" t="str">
        <f>D7</f>
        <v>п.Ишня, ул. Кооперации, дом 7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/>
    </row>
    <row r="14" spans="2:13" ht="17.25" customHeight="1" x14ac:dyDescent="0.25">
      <c r="B14" s="194" t="s">
        <v>22</v>
      </c>
      <c r="C14" s="196" t="s">
        <v>23</v>
      </c>
      <c r="D14" s="197"/>
      <c r="E14" s="190">
        <v>79461.360000000015</v>
      </c>
      <c r="F14" s="19">
        <v>2.37</v>
      </c>
      <c r="I14" s="100" t="s">
        <v>310</v>
      </c>
      <c r="J14" s="21">
        <v>42378</v>
      </c>
      <c r="K14" s="20" t="s">
        <v>311</v>
      </c>
      <c r="L14" s="20">
        <v>20</v>
      </c>
      <c r="M14" s="20"/>
    </row>
    <row r="15" spans="2:13" ht="52.5" customHeight="1" thickBot="1" x14ac:dyDescent="0.3">
      <c r="B15" s="195"/>
      <c r="C15" s="198" t="s">
        <v>312</v>
      </c>
      <c r="D15" s="199"/>
      <c r="E15" s="191"/>
      <c r="F15" s="23"/>
      <c r="I15" s="100">
        <v>19</v>
      </c>
      <c r="J15" s="21">
        <v>42380</v>
      </c>
      <c r="K15" s="22" t="s">
        <v>24</v>
      </c>
      <c r="L15" s="20">
        <v>15</v>
      </c>
      <c r="M15" s="20"/>
    </row>
    <row r="16" spans="2:13" ht="16.5" customHeight="1" x14ac:dyDescent="0.25">
      <c r="B16" s="194" t="s">
        <v>27</v>
      </c>
      <c r="C16" s="196" t="s">
        <v>28</v>
      </c>
      <c r="D16" s="200"/>
      <c r="E16" s="24">
        <v>117683.28000000003</v>
      </c>
      <c r="F16" s="25">
        <f>F17+F18+F19+F20+F21</f>
        <v>3.5100000000000002</v>
      </c>
      <c r="I16" s="100">
        <v>47</v>
      </c>
      <c r="J16" s="21">
        <v>42383</v>
      </c>
      <c r="K16" s="22" t="s">
        <v>313</v>
      </c>
      <c r="L16" s="20">
        <v>8</v>
      </c>
      <c r="M16" s="20"/>
    </row>
    <row r="17" spans="2:13" ht="45" x14ac:dyDescent="0.25">
      <c r="B17" s="185"/>
      <c r="C17" s="26" t="s">
        <v>30</v>
      </c>
      <c r="D17" s="27" t="s">
        <v>229</v>
      </c>
      <c r="E17" s="28">
        <v>40233.600000000006</v>
      </c>
      <c r="F17" s="29">
        <v>1.2</v>
      </c>
      <c r="I17" s="100">
        <v>90</v>
      </c>
      <c r="J17" s="21">
        <v>42389</v>
      </c>
      <c r="K17" s="22" t="s">
        <v>165</v>
      </c>
      <c r="L17" s="20">
        <v>51</v>
      </c>
      <c r="M17" s="20"/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100">
        <v>371</v>
      </c>
      <c r="J18" s="21">
        <v>42438</v>
      </c>
      <c r="K18" s="22" t="s">
        <v>314</v>
      </c>
      <c r="L18" s="20">
        <v>15</v>
      </c>
      <c r="M18" s="20"/>
    </row>
    <row r="19" spans="2:13" ht="57" customHeight="1" x14ac:dyDescent="0.25">
      <c r="B19" s="185"/>
      <c r="C19" s="26" t="s">
        <v>35</v>
      </c>
      <c r="D19" s="30" t="s">
        <v>36</v>
      </c>
      <c r="E19" s="28">
        <v>42915.840000000011</v>
      </c>
      <c r="F19" s="29">
        <v>1.28</v>
      </c>
      <c r="I19" s="100">
        <v>387</v>
      </c>
      <c r="J19" s="21">
        <v>42444</v>
      </c>
      <c r="K19" s="22" t="s">
        <v>315</v>
      </c>
      <c r="L19" s="20"/>
      <c r="M19" s="20"/>
    </row>
    <row r="20" spans="2:13" ht="45" x14ac:dyDescent="0.25">
      <c r="B20" s="185"/>
      <c r="C20" s="26" t="s">
        <v>39</v>
      </c>
      <c r="D20" s="30" t="s">
        <v>40</v>
      </c>
      <c r="E20" s="28">
        <v>19446.240000000002</v>
      </c>
      <c r="F20" s="29">
        <v>0.57999999999999996</v>
      </c>
      <c r="I20" s="100"/>
      <c r="J20" s="21"/>
      <c r="K20" s="22" t="s">
        <v>249</v>
      </c>
      <c r="L20" s="20"/>
      <c r="M20" s="20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15087.600000000004</v>
      </c>
      <c r="F21" s="39">
        <v>0.45</v>
      </c>
      <c r="I21" s="100">
        <v>516</v>
      </c>
      <c r="J21" s="21">
        <v>42488</v>
      </c>
      <c r="K21" s="22" t="s">
        <v>316</v>
      </c>
      <c r="L21" s="20">
        <v>21</v>
      </c>
      <c r="M21" s="20"/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62026.800000000017</v>
      </c>
      <c r="F22" s="41">
        <v>1.85</v>
      </c>
      <c r="I22" s="100"/>
      <c r="J22" s="21"/>
      <c r="K22" s="22" t="s">
        <v>317</v>
      </c>
      <c r="L22" s="20"/>
      <c r="M22" s="20"/>
    </row>
    <row r="23" spans="2:13" ht="44.25" customHeight="1" thickBot="1" x14ac:dyDescent="0.3">
      <c r="B23" s="185"/>
      <c r="C23" s="207"/>
      <c r="D23" s="208"/>
      <c r="E23" s="191"/>
      <c r="F23" s="41"/>
      <c r="I23" s="100" t="s">
        <v>318</v>
      </c>
      <c r="J23" s="21">
        <v>42494</v>
      </c>
      <c r="K23" s="22" t="s">
        <v>319</v>
      </c>
      <c r="L23" s="20">
        <v>32</v>
      </c>
      <c r="M23" s="20"/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34869.12000000001</v>
      </c>
      <c r="F24" s="47">
        <v>1.04</v>
      </c>
      <c r="I24" s="100"/>
      <c r="J24" s="21"/>
      <c r="K24" s="22" t="s">
        <v>257</v>
      </c>
      <c r="L24" s="20"/>
      <c r="M24" s="20"/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42580.560000000012</v>
      </c>
      <c r="F25" s="47">
        <v>1.27</v>
      </c>
      <c r="I25" s="100">
        <v>670</v>
      </c>
      <c r="J25" s="21">
        <v>42544</v>
      </c>
      <c r="K25" s="22" t="s">
        <v>320</v>
      </c>
      <c r="L25" s="20">
        <v>14</v>
      </c>
      <c r="M25" s="20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89855.040000000023</v>
      </c>
      <c r="F26" s="47">
        <v>2.68</v>
      </c>
      <c r="I26" s="100"/>
      <c r="J26" s="21"/>
      <c r="K26" s="22" t="s">
        <v>265</v>
      </c>
      <c r="L26" s="20"/>
      <c r="M26" s="20"/>
    </row>
    <row r="27" spans="2:13" ht="17.25" thickBot="1" x14ac:dyDescent="0.3">
      <c r="B27" s="49"/>
      <c r="C27" s="55" t="s">
        <v>65</v>
      </c>
      <c r="D27" s="56"/>
      <c r="E27" s="52">
        <v>426476.16000000009</v>
      </c>
      <c r="F27" s="47">
        <f>F14+F16+F22+F24+F25+F26</f>
        <v>12.719999999999999</v>
      </c>
      <c r="I27" s="100"/>
      <c r="J27" s="20"/>
      <c r="K27" s="20" t="s">
        <v>274</v>
      </c>
      <c r="L27" s="20"/>
      <c r="M27" s="20"/>
    </row>
    <row r="28" spans="2:13" ht="17.25" thickBot="1" x14ac:dyDescent="0.3">
      <c r="B28" s="43">
        <v>7</v>
      </c>
      <c r="C28" s="44" t="s">
        <v>68</v>
      </c>
      <c r="D28" s="57" t="s">
        <v>69</v>
      </c>
      <c r="E28" s="46">
        <v>55321.2</v>
      </c>
      <c r="F28" s="47">
        <v>1.65</v>
      </c>
      <c r="I28" s="100">
        <v>832</v>
      </c>
      <c r="J28" s="21">
        <v>42586</v>
      </c>
      <c r="K28" s="101" t="s">
        <v>321</v>
      </c>
      <c r="L28" s="20">
        <v>28</v>
      </c>
      <c r="M28" s="20"/>
    </row>
    <row r="29" spans="2:13" ht="17.25" thickBot="1" x14ac:dyDescent="0.3">
      <c r="B29" s="58"/>
      <c r="C29" s="59" t="s">
        <v>71</v>
      </c>
      <c r="D29" s="60"/>
      <c r="E29" s="61">
        <v>481797.3600000001</v>
      </c>
      <c r="F29" s="47">
        <f>F28+F27</f>
        <v>14.37</v>
      </c>
      <c r="I29" s="100" t="s">
        <v>322</v>
      </c>
      <c r="J29" s="21">
        <v>42594</v>
      </c>
      <c r="K29" s="20" t="s">
        <v>323</v>
      </c>
      <c r="L29" s="20">
        <v>28</v>
      </c>
      <c r="M29" s="20"/>
    </row>
    <row r="30" spans="2:13" x14ac:dyDescent="0.25">
      <c r="I30" s="100">
        <v>873</v>
      </c>
      <c r="J30" s="21">
        <v>42597</v>
      </c>
      <c r="K30" s="20" t="s">
        <v>324</v>
      </c>
      <c r="L30" s="20"/>
      <c r="M30" s="20"/>
    </row>
    <row r="31" spans="2:13" x14ac:dyDescent="0.25">
      <c r="B31" s="192" t="s">
        <v>99</v>
      </c>
      <c r="C31" s="192"/>
      <c r="D31" s="192"/>
      <c r="E31" s="76" t="s">
        <v>325</v>
      </c>
      <c r="F31" s="64"/>
      <c r="I31" s="100">
        <v>886</v>
      </c>
      <c r="J31" s="21">
        <v>42599</v>
      </c>
      <c r="K31" s="20" t="s">
        <v>326</v>
      </c>
      <c r="L31" s="20">
        <v>28</v>
      </c>
      <c r="M31" s="20"/>
    </row>
    <row r="32" spans="2:13" ht="18.75" x14ac:dyDescent="0.3">
      <c r="B32" s="193" t="s">
        <v>77</v>
      </c>
      <c r="C32" s="193"/>
      <c r="D32" s="193"/>
      <c r="E32" s="77">
        <v>53003.100000000006</v>
      </c>
      <c r="I32" s="100" t="s">
        <v>327</v>
      </c>
      <c r="J32" s="21">
        <v>42600</v>
      </c>
      <c r="K32" s="20" t="s">
        <v>276</v>
      </c>
      <c r="L32" s="20">
        <v>35</v>
      </c>
      <c r="M32" s="20"/>
    </row>
    <row r="33" spans="4:13" x14ac:dyDescent="0.25">
      <c r="I33" s="100"/>
      <c r="J33" s="21"/>
      <c r="K33" s="101" t="s">
        <v>280</v>
      </c>
      <c r="L33" s="20"/>
      <c r="M33" s="20"/>
    </row>
    <row r="34" spans="4:13" x14ac:dyDescent="0.25">
      <c r="I34" s="100">
        <v>1158</v>
      </c>
      <c r="J34" s="21">
        <v>42641</v>
      </c>
      <c r="K34" s="101" t="s">
        <v>221</v>
      </c>
      <c r="L34" s="20">
        <v>1.1000000000000001</v>
      </c>
      <c r="M34" s="20">
        <v>1000</v>
      </c>
    </row>
    <row r="35" spans="4:13" ht="15.75" x14ac:dyDescent="0.25">
      <c r="D35" s="184" t="s">
        <v>80</v>
      </c>
      <c r="E35" s="184"/>
      <c r="I35" s="100">
        <v>1065</v>
      </c>
      <c r="J35" s="21">
        <v>42627</v>
      </c>
      <c r="K35" s="101" t="s">
        <v>328</v>
      </c>
      <c r="L35" s="20">
        <v>21</v>
      </c>
      <c r="M35" s="20">
        <v>500</v>
      </c>
    </row>
    <row r="36" spans="4:13" x14ac:dyDescent="0.25">
      <c r="I36" s="100">
        <v>1112</v>
      </c>
      <c r="J36" s="21">
        <v>42638</v>
      </c>
      <c r="K36" s="101" t="s">
        <v>329</v>
      </c>
      <c r="L36" s="20">
        <v>56</v>
      </c>
      <c r="M36" s="20">
        <v>1000</v>
      </c>
    </row>
    <row r="37" spans="4:13" x14ac:dyDescent="0.25">
      <c r="I37" s="100"/>
      <c r="J37" s="21"/>
      <c r="K37" s="101" t="s">
        <v>330</v>
      </c>
      <c r="L37" s="20"/>
      <c r="M37" s="20"/>
    </row>
    <row r="38" spans="4:13" x14ac:dyDescent="0.25">
      <c r="I38" s="74"/>
      <c r="J38" s="75">
        <v>42467</v>
      </c>
      <c r="K38" s="27" t="s">
        <v>187</v>
      </c>
      <c r="L38" s="74" t="s">
        <v>331</v>
      </c>
      <c r="M38" s="74">
        <f>10000*16+2000*16</f>
        <v>192000</v>
      </c>
    </row>
    <row r="39" spans="4:13" x14ac:dyDescent="0.25">
      <c r="I39" s="100">
        <v>1206</v>
      </c>
      <c r="J39" s="21">
        <v>42648</v>
      </c>
      <c r="K39" s="101" t="s">
        <v>332</v>
      </c>
      <c r="L39" s="20">
        <v>58</v>
      </c>
      <c r="M39" s="20"/>
    </row>
    <row r="40" spans="4:13" x14ac:dyDescent="0.25">
      <c r="I40" s="100"/>
      <c r="J40" s="21"/>
      <c r="K40" s="101" t="s">
        <v>333</v>
      </c>
      <c r="L40" s="20"/>
      <c r="M40" s="20"/>
    </row>
    <row r="41" spans="4:13" x14ac:dyDescent="0.25">
      <c r="I41" s="100" t="s">
        <v>334</v>
      </c>
      <c r="J41" s="21">
        <v>42681</v>
      </c>
      <c r="K41" s="101" t="s">
        <v>165</v>
      </c>
      <c r="L41" s="20">
        <v>60</v>
      </c>
      <c r="M41" s="20">
        <v>1000</v>
      </c>
    </row>
    <row r="42" spans="4:13" x14ac:dyDescent="0.25">
      <c r="I42" s="103"/>
      <c r="J42" s="67"/>
      <c r="K42" s="67" t="s">
        <v>335</v>
      </c>
      <c r="L42" s="67"/>
      <c r="M42" s="67"/>
    </row>
    <row r="43" spans="4:13" x14ac:dyDescent="0.25">
      <c r="I43" s="103">
        <v>1524</v>
      </c>
      <c r="J43" s="68">
        <v>42705</v>
      </c>
      <c r="K43" s="67" t="s">
        <v>336</v>
      </c>
      <c r="L43" s="67">
        <v>49</v>
      </c>
      <c r="M43" s="67"/>
    </row>
    <row r="44" spans="4:13" x14ac:dyDescent="0.25">
      <c r="I44" s="100" t="s">
        <v>337</v>
      </c>
      <c r="J44" s="21">
        <v>42717</v>
      </c>
      <c r="K44" s="101" t="s">
        <v>165</v>
      </c>
      <c r="L44" s="20">
        <v>13</v>
      </c>
      <c r="M44" s="20">
        <v>1000</v>
      </c>
    </row>
    <row r="45" spans="4:13" x14ac:dyDescent="0.25">
      <c r="I45" s="103" t="s">
        <v>338</v>
      </c>
      <c r="J45" s="68">
        <v>42725</v>
      </c>
      <c r="K45" s="82" t="s">
        <v>339</v>
      </c>
      <c r="L45" s="67">
        <v>32</v>
      </c>
      <c r="M45" s="67"/>
    </row>
    <row r="46" spans="4:13" x14ac:dyDescent="0.25">
      <c r="I46" s="67"/>
      <c r="J46" s="67"/>
      <c r="K46" s="67" t="s">
        <v>340</v>
      </c>
      <c r="L46" s="67"/>
      <c r="M46" s="67"/>
    </row>
    <row r="47" spans="4:13" x14ac:dyDescent="0.25">
      <c r="I47" s="78"/>
      <c r="J47" s="79">
        <v>42698</v>
      </c>
      <c r="K47" s="78" t="s">
        <v>88</v>
      </c>
      <c r="L47" s="78" t="s">
        <v>89</v>
      </c>
      <c r="M47" s="78"/>
    </row>
    <row r="48" spans="4:13" x14ac:dyDescent="0.25">
      <c r="I48" s="78"/>
      <c r="J48" s="79">
        <v>42725</v>
      </c>
      <c r="K48" s="78" t="s">
        <v>306</v>
      </c>
      <c r="L48" s="78">
        <v>59</v>
      </c>
      <c r="M48" s="78"/>
    </row>
    <row r="49" spans="9:13" x14ac:dyDescent="0.25">
      <c r="I49" s="78"/>
      <c r="J49" s="79">
        <v>42384</v>
      </c>
      <c r="K49" s="78" t="s">
        <v>306</v>
      </c>
      <c r="L49" s="78">
        <v>9</v>
      </c>
      <c r="M49" s="78"/>
    </row>
    <row r="50" spans="9:13" x14ac:dyDescent="0.25">
      <c r="I50" s="78"/>
      <c r="J50" s="79">
        <v>42389</v>
      </c>
      <c r="K50" s="78" t="s">
        <v>306</v>
      </c>
      <c r="L50" s="78">
        <v>51</v>
      </c>
      <c r="M50" s="78"/>
    </row>
    <row r="51" spans="9:13" x14ac:dyDescent="0.25">
      <c r="I51" s="78"/>
      <c r="J51" s="79">
        <v>42473</v>
      </c>
      <c r="K51" s="78" t="s">
        <v>306</v>
      </c>
      <c r="L51" s="78">
        <v>41</v>
      </c>
      <c r="M51" s="78"/>
    </row>
    <row r="52" spans="9:13" x14ac:dyDescent="0.25">
      <c r="I52" s="78"/>
      <c r="J52" s="79">
        <v>42682</v>
      </c>
      <c r="K52" s="78" t="s">
        <v>306</v>
      </c>
      <c r="L52" s="78">
        <v>60</v>
      </c>
      <c r="M52" s="78"/>
    </row>
    <row r="53" spans="9:13" x14ac:dyDescent="0.25">
      <c r="I53" s="78"/>
      <c r="J53" s="79">
        <v>42703</v>
      </c>
      <c r="K53" s="78" t="s">
        <v>306</v>
      </c>
      <c r="L53" s="78">
        <v>14</v>
      </c>
      <c r="M53" s="78"/>
    </row>
    <row r="54" spans="9:13" x14ac:dyDescent="0.25">
      <c r="I54" s="78"/>
      <c r="J54" s="79">
        <v>42717</v>
      </c>
      <c r="K54" s="78" t="s">
        <v>306</v>
      </c>
      <c r="L54" s="78">
        <v>13</v>
      </c>
      <c r="M54" s="78"/>
    </row>
    <row r="55" spans="9:13" ht="25.5" x14ac:dyDescent="0.25">
      <c r="I55" s="18"/>
      <c r="J55" s="31"/>
      <c r="K55" s="53" t="s">
        <v>59</v>
      </c>
      <c r="L55" s="33" t="s">
        <v>60</v>
      </c>
      <c r="M55" s="18"/>
    </row>
    <row r="56" spans="9:13" ht="15.75" x14ac:dyDescent="0.25">
      <c r="I56" s="18"/>
      <c r="J56" s="31"/>
      <c r="K56" s="34" t="s">
        <v>63</v>
      </c>
      <c r="L56" s="54" t="s">
        <v>64</v>
      </c>
      <c r="M56" s="18"/>
    </row>
    <row r="57" spans="9:13" ht="38.25" x14ac:dyDescent="0.25">
      <c r="I57" s="18"/>
      <c r="J57" s="31"/>
      <c r="K57" s="34" t="s">
        <v>66</v>
      </c>
      <c r="L57" s="35" t="s">
        <v>67</v>
      </c>
      <c r="M57" s="54"/>
    </row>
    <row r="58" spans="9:13" ht="38.25" x14ac:dyDescent="0.25">
      <c r="I58" s="18"/>
      <c r="J58" s="31"/>
      <c r="K58" s="34" t="s">
        <v>70</v>
      </c>
      <c r="L58" s="35" t="s">
        <v>67</v>
      </c>
      <c r="M58" s="18"/>
    </row>
    <row r="59" spans="9:13" ht="25.5" x14ac:dyDescent="0.25">
      <c r="I59" s="18"/>
      <c r="J59" s="31"/>
      <c r="K59" s="32" t="s">
        <v>72</v>
      </c>
      <c r="L59" s="33" t="s">
        <v>73</v>
      </c>
      <c r="M59" s="35"/>
    </row>
    <row r="60" spans="9:13" ht="25.5" x14ac:dyDescent="0.25">
      <c r="I60" s="18"/>
      <c r="J60" s="31"/>
      <c r="K60" s="32" t="s">
        <v>75</v>
      </c>
      <c r="L60" s="33" t="s">
        <v>76</v>
      </c>
      <c r="M60" s="18"/>
    </row>
    <row r="61" spans="9:13" ht="38.25" x14ac:dyDescent="0.25">
      <c r="I61" s="18"/>
      <c r="J61" s="31"/>
      <c r="K61" s="32" t="s">
        <v>147</v>
      </c>
      <c r="L61" s="33" t="s">
        <v>148</v>
      </c>
      <c r="M61" s="18"/>
    </row>
    <row r="62" spans="9:13" ht="31.5" x14ac:dyDescent="0.25">
      <c r="I62" s="18"/>
      <c r="J62" s="31">
        <v>42591</v>
      </c>
      <c r="K62" s="32" t="s">
        <v>78</v>
      </c>
      <c r="L62" s="33" t="s">
        <v>79</v>
      </c>
      <c r="M62" s="18"/>
    </row>
    <row r="63" spans="9:13" ht="60.75" x14ac:dyDescent="0.25">
      <c r="I63" s="18"/>
      <c r="J63" s="31"/>
      <c r="K63" s="32" t="s">
        <v>37</v>
      </c>
      <c r="L63" s="33" t="s">
        <v>38</v>
      </c>
      <c r="M63" s="18"/>
    </row>
    <row r="64" spans="9:13" ht="60.75" x14ac:dyDescent="0.25">
      <c r="I64" s="18"/>
      <c r="J64" s="31" t="s">
        <v>41</v>
      </c>
      <c r="K64" s="34" t="s">
        <v>42</v>
      </c>
      <c r="L64" s="35" t="s">
        <v>43</v>
      </c>
      <c r="M64" s="18"/>
    </row>
    <row r="65" spans="9:13" ht="45" x14ac:dyDescent="0.25">
      <c r="I65" s="18"/>
      <c r="J65" s="31" t="s">
        <v>46</v>
      </c>
      <c r="K65" s="40" t="s">
        <v>47</v>
      </c>
      <c r="L65" s="35" t="s">
        <v>43</v>
      </c>
      <c r="M65" s="18"/>
    </row>
    <row r="66" spans="9:13" ht="60.75" x14ac:dyDescent="0.25">
      <c r="I66" s="18"/>
      <c r="J66" s="31"/>
      <c r="K66" s="34" t="s">
        <v>50</v>
      </c>
      <c r="L66" s="35" t="s">
        <v>43</v>
      </c>
      <c r="M66" s="18"/>
    </row>
    <row r="67" spans="9:13" ht="41.25" x14ac:dyDescent="0.25">
      <c r="I67" s="18"/>
      <c r="J67" s="31"/>
      <c r="K67" s="32" t="s">
        <v>51</v>
      </c>
      <c r="L67" s="33" t="s">
        <v>52</v>
      </c>
      <c r="M67" s="18"/>
    </row>
    <row r="68" spans="9:13" ht="79.5" x14ac:dyDescent="0.25">
      <c r="I68" s="18"/>
      <c r="J68" s="31"/>
      <c r="K68" s="48" t="s">
        <v>55</v>
      </c>
      <c r="L68" s="35" t="s">
        <v>56</v>
      </c>
      <c r="M68" s="18"/>
    </row>
    <row r="69" spans="9:13" ht="15.75" x14ac:dyDescent="0.25">
      <c r="I69" s="18"/>
      <c r="J69" s="27"/>
      <c r="K69" s="32" t="s">
        <v>81</v>
      </c>
      <c r="L69" s="33" t="s">
        <v>82</v>
      </c>
      <c r="M69" s="18"/>
    </row>
    <row r="70" spans="9:13" x14ac:dyDescent="0.25">
      <c r="I70" s="18"/>
      <c r="J70" s="27"/>
      <c r="K70" s="18"/>
      <c r="L70" s="18"/>
      <c r="M70" s="18"/>
    </row>
    <row r="71" spans="9:13" x14ac:dyDescent="0.25">
      <c r="I71" s="18"/>
      <c r="J71" s="27"/>
      <c r="K71" s="18"/>
      <c r="L71" s="18"/>
      <c r="M71" s="18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5:E35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2"/>
  <sheetViews>
    <sheetView topLeftCell="B7" workbookViewId="0">
      <selection activeCell="G17" sqref="G17"/>
    </sheetView>
  </sheetViews>
  <sheetFormatPr defaultRowHeight="15" x14ac:dyDescent="0.25"/>
  <cols>
    <col min="1" max="1" width="4.28515625" customWidth="1"/>
    <col min="2" max="2" width="12" customWidth="1"/>
    <col min="3" max="3" width="39" customWidth="1"/>
    <col min="4" max="4" width="60.7109375" customWidth="1"/>
    <col min="5" max="5" width="19.7109375" customWidth="1"/>
    <col min="7" max="8" width="5.710937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710937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710937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710937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710937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710937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710937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710937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710937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710937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710937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710937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710937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710937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710937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710937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710937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710937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710937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710937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710937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710937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710937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710937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710937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710937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710937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710937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710937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710937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710937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710937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710937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710937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710937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710937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710937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710937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710937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710937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710937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710937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710937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710937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710937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710937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710937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710937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710937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710937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710937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710937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710937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710937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710937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710937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710937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710937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710937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710937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710937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710937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710937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710937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341</v>
      </c>
      <c r="E7" s="203"/>
    </row>
    <row r="8" spans="2:13" ht="15.75" x14ac:dyDescent="0.25">
      <c r="C8" s="4" t="s">
        <v>5</v>
      </c>
      <c r="D8" s="5" t="s">
        <v>6</v>
      </c>
      <c r="E8" s="3">
        <v>2778.4</v>
      </c>
    </row>
    <row r="9" spans="2:13" ht="15.75" x14ac:dyDescent="0.25">
      <c r="C9" s="4" t="s">
        <v>7</v>
      </c>
      <c r="D9" s="5" t="s">
        <v>8</v>
      </c>
      <c r="E9" s="3">
        <v>14.37</v>
      </c>
      <c r="I9" s="204" t="s">
        <v>9</v>
      </c>
      <c r="J9" s="204"/>
      <c r="K9">
        <v>35341.248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424094.97600000002</v>
      </c>
      <c r="I10" s="205" t="s">
        <v>11</v>
      </c>
      <c r="J10" s="205"/>
      <c r="K10" s="10">
        <v>21161.840000000004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402933.136</v>
      </c>
      <c r="I11" s="11" t="s">
        <v>13</v>
      </c>
      <c r="J11" s="11"/>
      <c r="K11" s="2">
        <v>43722.960000000006</v>
      </c>
      <c r="L11" s="6"/>
    </row>
    <row r="12" spans="2:13" ht="19.5" thickBot="1" x14ac:dyDescent="0.35">
      <c r="C12" s="12"/>
      <c r="D12" s="13"/>
      <c r="I12" s="206" t="str">
        <f>D7</f>
        <v>п.Ишня, ул. Кооперации, дом 5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/>
    </row>
    <row r="14" spans="2:13" ht="17.25" customHeight="1" x14ac:dyDescent="0.25">
      <c r="B14" s="194" t="s">
        <v>22</v>
      </c>
      <c r="C14" s="196" t="s">
        <v>23</v>
      </c>
      <c r="D14" s="197"/>
      <c r="E14" s="190">
        <v>79017.696000000011</v>
      </c>
      <c r="F14" s="19">
        <v>2.37</v>
      </c>
      <c r="I14" s="104" t="s">
        <v>342</v>
      </c>
      <c r="J14" s="94">
        <v>42380</v>
      </c>
      <c r="K14" s="105" t="s">
        <v>343</v>
      </c>
      <c r="L14" s="93">
        <v>42</v>
      </c>
      <c r="M14" s="93"/>
    </row>
    <row r="15" spans="2:13" ht="51" customHeight="1" thickBot="1" x14ac:dyDescent="0.3">
      <c r="B15" s="195"/>
      <c r="C15" s="198" t="s">
        <v>344</v>
      </c>
      <c r="D15" s="199"/>
      <c r="E15" s="191"/>
      <c r="F15" s="23"/>
      <c r="I15" s="104">
        <v>25</v>
      </c>
      <c r="J15" s="94">
        <v>42381</v>
      </c>
      <c r="K15" s="105" t="s">
        <v>345</v>
      </c>
      <c r="L15" s="93">
        <v>31</v>
      </c>
      <c r="M15" s="93"/>
    </row>
    <row r="16" spans="2:13" ht="16.5" customHeight="1" x14ac:dyDescent="0.25">
      <c r="B16" s="194" t="s">
        <v>27</v>
      </c>
      <c r="C16" s="196" t="s">
        <v>28</v>
      </c>
      <c r="D16" s="200"/>
      <c r="E16" s="24">
        <v>117026.20800000001</v>
      </c>
      <c r="F16" s="25">
        <f>F17+F18+F19+F20+F21</f>
        <v>3.5100000000000002</v>
      </c>
      <c r="I16" s="104">
        <v>38</v>
      </c>
      <c r="J16" s="94">
        <v>42382</v>
      </c>
      <c r="K16" s="105" t="s">
        <v>346</v>
      </c>
      <c r="L16" s="93">
        <v>43</v>
      </c>
      <c r="M16" s="93"/>
    </row>
    <row r="17" spans="2:13" ht="45" x14ac:dyDescent="0.25">
      <c r="B17" s="185"/>
      <c r="C17" s="26" t="s">
        <v>30</v>
      </c>
      <c r="D17" s="27" t="s">
        <v>229</v>
      </c>
      <c r="E17" s="28">
        <v>40008.959999999999</v>
      </c>
      <c r="F17" s="29">
        <v>1.2</v>
      </c>
      <c r="I17" s="104">
        <v>56</v>
      </c>
      <c r="J17" s="94">
        <v>42383</v>
      </c>
      <c r="K17" s="105" t="s">
        <v>347</v>
      </c>
      <c r="L17" s="93">
        <v>18</v>
      </c>
      <c r="M17" s="93"/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104">
        <v>50</v>
      </c>
      <c r="J18" s="94">
        <v>42383</v>
      </c>
      <c r="K18" s="82" t="s">
        <v>348</v>
      </c>
      <c r="L18" s="93">
        <v>30</v>
      </c>
      <c r="M18" s="93"/>
    </row>
    <row r="19" spans="2:13" ht="57" customHeight="1" x14ac:dyDescent="0.25">
      <c r="B19" s="185"/>
      <c r="C19" s="26" t="s">
        <v>35</v>
      </c>
      <c r="D19" s="30" t="s">
        <v>36</v>
      </c>
      <c r="E19" s="28">
        <v>42676.224000000002</v>
      </c>
      <c r="F19" s="29">
        <v>1.28</v>
      </c>
      <c r="I19" s="104">
        <v>69</v>
      </c>
      <c r="J19" s="94">
        <v>42384</v>
      </c>
      <c r="K19" s="82" t="s">
        <v>349</v>
      </c>
      <c r="L19" s="93">
        <v>17</v>
      </c>
      <c r="M19" s="93"/>
    </row>
    <row r="20" spans="2:13" ht="45" x14ac:dyDescent="0.25">
      <c r="B20" s="185"/>
      <c r="C20" s="26" t="s">
        <v>39</v>
      </c>
      <c r="D20" s="30" t="s">
        <v>40</v>
      </c>
      <c r="E20" s="28">
        <v>19337.664000000001</v>
      </c>
      <c r="F20" s="29">
        <v>0.57999999999999996</v>
      </c>
      <c r="I20" s="104">
        <v>210</v>
      </c>
      <c r="J20" s="94">
        <v>42405</v>
      </c>
      <c r="K20" s="105" t="s">
        <v>350</v>
      </c>
      <c r="L20" s="93"/>
      <c r="M20" s="93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15003.360000000002</v>
      </c>
      <c r="F21" s="39">
        <v>0.45</v>
      </c>
      <c r="I21" s="104" t="s">
        <v>351</v>
      </c>
      <c r="J21" s="94">
        <v>42408</v>
      </c>
      <c r="K21" s="105" t="s">
        <v>191</v>
      </c>
      <c r="L21" s="93">
        <v>32</v>
      </c>
      <c r="M21" s="93"/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61680.48000000001</v>
      </c>
      <c r="F22" s="41">
        <v>1.85</v>
      </c>
      <c r="I22" s="104" t="s">
        <v>352</v>
      </c>
      <c r="J22" s="94">
        <v>42425</v>
      </c>
      <c r="K22" s="105" t="s">
        <v>353</v>
      </c>
      <c r="L22" s="93">
        <v>55</v>
      </c>
      <c r="M22" s="93"/>
    </row>
    <row r="23" spans="2:13" ht="44.25" customHeight="1" thickBot="1" x14ac:dyDescent="0.3">
      <c r="B23" s="185"/>
      <c r="C23" s="207"/>
      <c r="D23" s="208"/>
      <c r="E23" s="191"/>
      <c r="F23" s="41"/>
      <c r="I23" s="104"/>
      <c r="J23" s="94"/>
      <c r="K23" s="105" t="s">
        <v>249</v>
      </c>
      <c r="L23" s="93"/>
      <c r="M23" s="93"/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34674.432000000001</v>
      </c>
      <c r="F24" s="47">
        <v>1.04</v>
      </c>
      <c r="I24" s="104">
        <v>458</v>
      </c>
      <c r="J24" s="94">
        <v>42464</v>
      </c>
      <c r="K24" s="105" t="s">
        <v>354</v>
      </c>
      <c r="L24" s="93">
        <v>41</v>
      </c>
      <c r="M24" s="93"/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42342.816000000006</v>
      </c>
      <c r="F25" s="47">
        <v>1.27</v>
      </c>
      <c r="I25" s="104" t="s">
        <v>355</v>
      </c>
      <c r="J25" s="94">
        <v>42481</v>
      </c>
      <c r="K25" s="105" t="s">
        <v>356</v>
      </c>
      <c r="L25" s="93">
        <v>20</v>
      </c>
      <c r="M25" s="93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89353.344000000012</v>
      </c>
      <c r="F26" s="47">
        <v>2.68</v>
      </c>
      <c r="I26" s="104">
        <v>508</v>
      </c>
      <c r="J26" s="94">
        <v>42482</v>
      </c>
      <c r="K26" s="105" t="s">
        <v>357</v>
      </c>
      <c r="L26" s="93">
        <v>20</v>
      </c>
      <c r="M26" s="93"/>
    </row>
    <row r="27" spans="2:13" ht="17.25" thickBot="1" x14ac:dyDescent="0.3">
      <c r="B27" s="49"/>
      <c r="C27" s="55" t="s">
        <v>65</v>
      </c>
      <c r="D27" s="56"/>
      <c r="E27" s="52">
        <v>424094.97600000002</v>
      </c>
      <c r="F27" s="47">
        <f>F14+F16+F22+F24+F25+F26</f>
        <v>12.719999999999999</v>
      </c>
      <c r="I27" s="104"/>
      <c r="J27" s="94"/>
      <c r="K27" s="105" t="s">
        <v>317</v>
      </c>
      <c r="L27" s="93"/>
      <c r="M27" s="93"/>
    </row>
    <row r="28" spans="2:13" ht="17.25" thickBot="1" x14ac:dyDescent="0.3">
      <c r="B28" s="43">
        <v>7</v>
      </c>
      <c r="C28" s="44" t="s">
        <v>68</v>
      </c>
      <c r="D28" s="57" t="s">
        <v>69</v>
      </c>
      <c r="E28" s="46">
        <v>55012.319999999992</v>
      </c>
      <c r="F28" s="47">
        <v>1.65</v>
      </c>
      <c r="I28" s="104">
        <v>1</v>
      </c>
      <c r="J28" s="94">
        <v>42495</v>
      </c>
      <c r="K28" s="105" t="s">
        <v>358</v>
      </c>
      <c r="L28" s="93">
        <v>16</v>
      </c>
      <c r="M28" s="93"/>
    </row>
    <row r="29" spans="2:13" ht="17.25" thickBot="1" x14ac:dyDescent="0.3">
      <c r="B29" s="58"/>
      <c r="C29" s="59" t="s">
        <v>71</v>
      </c>
      <c r="D29" s="60"/>
      <c r="E29" s="61">
        <v>479107.29600000003</v>
      </c>
      <c r="F29" s="47">
        <f>F28+F27</f>
        <v>14.37</v>
      </c>
      <c r="I29" s="104">
        <v>2</v>
      </c>
      <c r="J29" s="94">
        <v>42495</v>
      </c>
      <c r="K29" s="105" t="s">
        <v>359</v>
      </c>
      <c r="L29" s="93">
        <v>16</v>
      </c>
      <c r="M29" s="93"/>
    </row>
    <row r="30" spans="2:13" x14ac:dyDescent="0.25">
      <c r="I30" s="104">
        <v>565</v>
      </c>
      <c r="J30" s="94">
        <v>42508</v>
      </c>
      <c r="K30" s="105" t="s">
        <v>360</v>
      </c>
      <c r="L30" s="93">
        <v>30</v>
      </c>
      <c r="M30" s="93"/>
    </row>
    <row r="31" spans="2:13" x14ac:dyDescent="0.25">
      <c r="I31" s="104"/>
      <c r="J31" s="94"/>
      <c r="K31" s="105" t="s">
        <v>257</v>
      </c>
      <c r="L31" s="93"/>
      <c r="M31" s="93"/>
    </row>
    <row r="32" spans="2:13" x14ac:dyDescent="0.25">
      <c r="B32" s="192" t="s">
        <v>99</v>
      </c>
      <c r="C32" s="192"/>
      <c r="D32" s="192"/>
      <c r="E32" s="76" t="s">
        <v>361</v>
      </c>
      <c r="F32" s="64"/>
      <c r="I32" s="104" t="s">
        <v>362</v>
      </c>
      <c r="J32" s="94">
        <v>42523</v>
      </c>
      <c r="K32" s="105" t="s">
        <v>363</v>
      </c>
      <c r="L32" s="93"/>
      <c r="M32" s="93"/>
    </row>
    <row r="33" spans="2:13" ht="18.75" x14ac:dyDescent="0.3">
      <c r="B33" s="193" t="s">
        <v>77</v>
      </c>
      <c r="C33" s="193"/>
      <c r="D33" s="193"/>
      <c r="E33" s="77">
        <v>43722.960000000006</v>
      </c>
      <c r="I33" s="104" t="s">
        <v>364</v>
      </c>
      <c r="J33" s="94">
        <v>42543</v>
      </c>
      <c r="K33" s="105" t="s">
        <v>124</v>
      </c>
      <c r="L33" s="93"/>
      <c r="M33" s="93"/>
    </row>
    <row r="34" spans="2:13" x14ac:dyDescent="0.25">
      <c r="I34" s="104"/>
      <c r="J34" s="94"/>
      <c r="K34" s="105" t="s">
        <v>265</v>
      </c>
      <c r="L34" s="93"/>
      <c r="M34" s="93"/>
    </row>
    <row r="35" spans="2:13" x14ac:dyDescent="0.25">
      <c r="I35" s="104">
        <v>743</v>
      </c>
      <c r="J35" s="94">
        <v>42563</v>
      </c>
      <c r="K35" s="105" t="s">
        <v>365</v>
      </c>
      <c r="L35" s="93">
        <v>39</v>
      </c>
      <c r="M35" s="93"/>
    </row>
    <row r="36" spans="2:13" ht="15.75" x14ac:dyDescent="0.25">
      <c r="D36" s="184" t="s">
        <v>80</v>
      </c>
      <c r="E36" s="184"/>
      <c r="I36" s="104">
        <v>797</v>
      </c>
      <c r="J36" s="94">
        <v>42577</v>
      </c>
      <c r="K36" s="105" t="s">
        <v>366</v>
      </c>
      <c r="L36" s="93">
        <v>55</v>
      </c>
      <c r="M36" s="93"/>
    </row>
    <row r="37" spans="2:13" x14ac:dyDescent="0.25">
      <c r="I37" s="104">
        <v>815</v>
      </c>
      <c r="J37" s="94">
        <v>42580</v>
      </c>
      <c r="K37" s="93" t="s">
        <v>367</v>
      </c>
      <c r="L37" s="93">
        <v>47</v>
      </c>
      <c r="M37" s="93"/>
    </row>
    <row r="38" spans="2:13" x14ac:dyDescent="0.25">
      <c r="I38" s="104"/>
      <c r="J38" s="93"/>
      <c r="K38" s="93" t="s">
        <v>368</v>
      </c>
      <c r="L38" s="93" t="s">
        <v>369</v>
      </c>
      <c r="M38" s="93"/>
    </row>
    <row r="39" spans="2:13" x14ac:dyDescent="0.25">
      <c r="I39" s="106">
        <v>840</v>
      </c>
      <c r="J39" s="81">
        <v>42587</v>
      </c>
      <c r="K39" s="82" t="s">
        <v>370</v>
      </c>
      <c r="L39" s="80">
        <v>45</v>
      </c>
      <c r="M39" s="80"/>
    </row>
    <row r="40" spans="2:13" x14ac:dyDescent="0.25">
      <c r="I40" s="106" t="s">
        <v>371</v>
      </c>
      <c r="J40" s="81">
        <v>42601</v>
      </c>
      <c r="K40" s="82" t="s">
        <v>372</v>
      </c>
      <c r="L40" s="80"/>
      <c r="M40" s="80"/>
    </row>
    <row r="41" spans="2:13" x14ac:dyDescent="0.25">
      <c r="I41" s="106">
        <v>934</v>
      </c>
      <c r="J41" s="81">
        <v>42605</v>
      </c>
      <c r="K41" s="82" t="s">
        <v>373</v>
      </c>
      <c r="L41" s="80">
        <v>30</v>
      </c>
      <c r="M41" s="80"/>
    </row>
    <row r="42" spans="2:13" x14ac:dyDescent="0.25">
      <c r="I42" s="106" t="s">
        <v>374</v>
      </c>
      <c r="J42" s="81">
        <v>42605</v>
      </c>
      <c r="K42" s="82" t="s">
        <v>375</v>
      </c>
      <c r="L42" s="106">
        <v>31</v>
      </c>
      <c r="M42" s="80"/>
    </row>
    <row r="43" spans="2:13" x14ac:dyDescent="0.25">
      <c r="I43" s="106">
        <v>941</v>
      </c>
      <c r="J43" s="81">
        <v>42606</v>
      </c>
      <c r="K43" s="105" t="s">
        <v>376</v>
      </c>
      <c r="L43" s="80">
        <v>51</v>
      </c>
      <c r="M43" s="80"/>
    </row>
    <row r="44" spans="2:13" x14ac:dyDescent="0.25">
      <c r="I44" s="106">
        <v>942</v>
      </c>
      <c r="J44" s="81">
        <v>42606</v>
      </c>
      <c r="K44" s="105" t="s">
        <v>377</v>
      </c>
      <c r="L44" s="80">
        <v>16</v>
      </c>
      <c r="M44" s="80"/>
    </row>
    <row r="45" spans="2:13" x14ac:dyDescent="0.25">
      <c r="I45" s="106">
        <v>974</v>
      </c>
      <c r="J45" s="81">
        <v>42608</v>
      </c>
      <c r="K45" s="105" t="s">
        <v>376</v>
      </c>
      <c r="L45" s="80">
        <v>9</v>
      </c>
      <c r="M45" s="80"/>
    </row>
    <row r="46" spans="2:13" x14ac:dyDescent="0.25">
      <c r="I46" s="106"/>
      <c r="J46" s="81"/>
      <c r="K46" s="82" t="s">
        <v>280</v>
      </c>
      <c r="L46" s="80"/>
      <c r="M46" s="80"/>
    </row>
    <row r="47" spans="2:13" x14ac:dyDescent="0.25">
      <c r="I47" s="106">
        <v>1146</v>
      </c>
      <c r="J47" s="81">
        <v>42641</v>
      </c>
      <c r="K47" s="82" t="s">
        <v>145</v>
      </c>
      <c r="L47" s="80">
        <v>3</v>
      </c>
      <c r="M47" s="80">
        <v>1000</v>
      </c>
    </row>
    <row r="48" spans="2:13" x14ac:dyDescent="0.25">
      <c r="I48" s="106"/>
      <c r="J48" s="81"/>
      <c r="K48" s="82" t="s">
        <v>330</v>
      </c>
      <c r="L48" s="80"/>
      <c r="M48" s="80"/>
    </row>
    <row r="49" spans="9:13" x14ac:dyDescent="0.25">
      <c r="I49" s="106">
        <v>1263</v>
      </c>
      <c r="J49" s="81">
        <v>42656</v>
      </c>
      <c r="K49" s="82" t="s">
        <v>378</v>
      </c>
      <c r="L49" s="80">
        <v>20</v>
      </c>
      <c r="M49" s="80"/>
    </row>
    <row r="50" spans="9:13" x14ac:dyDescent="0.25">
      <c r="I50" s="106">
        <v>1361</v>
      </c>
      <c r="J50" s="81">
        <v>42671</v>
      </c>
      <c r="K50" s="82" t="s">
        <v>379</v>
      </c>
      <c r="L50" s="80">
        <v>21</v>
      </c>
      <c r="M50" s="80"/>
    </row>
    <row r="51" spans="9:13" x14ac:dyDescent="0.25">
      <c r="I51" s="106">
        <v>1329</v>
      </c>
      <c r="J51" s="81">
        <v>42670</v>
      </c>
      <c r="K51" s="82" t="s">
        <v>380</v>
      </c>
      <c r="L51" s="80">
        <v>21</v>
      </c>
      <c r="M51" s="80"/>
    </row>
    <row r="52" spans="9:13" x14ac:dyDescent="0.25">
      <c r="I52" s="106"/>
      <c r="J52" s="81">
        <v>42676</v>
      </c>
      <c r="K52" s="82" t="s">
        <v>298</v>
      </c>
      <c r="L52" s="80"/>
      <c r="M52" s="80"/>
    </row>
    <row r="53" spans="9:13" x14ac:dyDescent="0.25">
      <c r="I53" s="106"/>
      <c r="J53" s="81"/>
      <c r="K53" s="82" t="s">
        <v>333</v>
      </c>
      <c r="L53" s="80"/>
      <c r="M53" s="80"/>
    </row>
    <row r="54" spans="9:13" x14ac:dyDescent="0.25">
      <c r="I54" s="106">
        <v>1380</v>
      </c>
      <c r="J54" s="81">
        <v>42677</v>
      </c>
      <c r="K54" s="82" t="s">
        <v>339</v>
      </c>
      <c r="L54" s="80"/>
      <c r="M54" s="80"/>
    </row>
    <row r="55" spans="9:13" x14ac:dyDescent="0.25">
      <c r="I55" s="106">
        <v>1417</v>
      </c>
      <c r="J55" s="81">
        <v>42686</v>
      </c>
      <c r="K55" s="80" t="s">
        <v>381</v>
      </c>
      <c r="L55" s="80">
        <v>51</v>
      </c>
      <c r="M55" s="80"/>
    </row>
    <row r="56" spans="9:13" x14ac:dyDescent="0.25">
      <c r="I56" s="106" t="s">
        <v>382</v>
      </c>
      <c r="J56" s="81">
        <v>42696</v>
      </c>
      <c r="K56" s="80" t="s">
        <v>383</v>
      </c>
      <c r="L56" s="80" t="s">
        <v>384</v>
      </c>
      <c r="M56" s="80"/>
    </row>
    <row r="57" spans="9:13" x14ac:dyDescent="0.25">
      <c r="I57" s="106">
        <v>1475</v>
      </c>
      <c r="J57" s="81">
        <v>42698</v>
      </c>
      <c r="K57" s="80" t="s">
        <v>282</v>
      </c>
      <c r="L57" s="80">
        <v>24</v>
      </c>
      <c r="M57" s="80"/>
    </row>
    <row r="58" spans="9:13" x14ac:dyDescent="0.25">
      <c r="I58" s="80"/>
      <c r="J58" s="80"/>
      <c r="K58" s="80" t="s">
        <v>335</v>
      </c>
      <c r="L58" s="80"/>
      <c r="M58" s="80"/>
    </row>
    <row r="59" spans="9:13" x14ac:dyDescent="0.25">
      <c r="I59" s="80">
        <v>1569</v>
      </c>
      <c r="J59" s="81">
        <v>42716</v>
      </c>
      <c r="K59" s="80" t="s">
        <v>385</v>
      </c>
      <c r="L59" s="80">
        <v>42</v>
      </c>
      <c r="M59" s="80"/>
    </row>
    <row r="60" spans="9:13" x14ac:dyDescent="0.25">
      <c r="I60" s="18"/>
      <c r="J60" s="18"/>
      <c r="K60" s="78" t="s">
        <v>340</v>
      </c>
      <c r="L60" s="18"/>
      <c r="M60" s="18"/>
    </row>
    <row r="61" spans="9:13" x14ac:dyDescent="0.25">
      <c r="I61" s="67"/>
      <c r="J61" s="68">
        <v>42705</v>
      </c>
      <c r="K61" s="67" t="s">
        <v>386</v>
      </c>
      <c r="L61" s="67"/>
      <c r="M61" s="67"/>
    </row>
    <row r="62" spans="9:13" x14ac:dyDescent="0.25">
      <c r="I62" s="78"/>
      <c r="J62" s="79">
        <v>42683</v>
      </c>
      <c r="K62" s="78" t="s">
        <v>88</v>
      </c>
      <c r="L62" s="78" t="s">
        <v>89</v>
      </c>
      <c r="M62" s="78"/>
    </row>
    <row r="63" spans="9:13" x14ac:dyDescent="0.25">
      <c r="I63" s="78"/>
      <c r="J63" s="79">
        <v>42408</v>
      </c>
      <c r="K63" s="78" t="s">
        <v>306</v>
      </c>
      <c r="L63" s="78">
        <v>8</v>
      </c>
      <c r="M63" s="78"/>
    </row>
    <row r="64" spans="9:13" x14ac:dyDescent="0.25">
      <c r="I64" s="78"/>
      <c r="J64" s="79">
        <v>42461</v>
      </c>
      <c r="K64" s="78" t="s">
        <v>306</v>
      </c>
      <c r="L64" s="78">
        <v>30</v>
      </c>
      <c r="M64" s="78"/>
    </row>
    <row r="65" spans="9:13" x14ac:dyDescent="0.25">
      <c r="I65" s="78"/>
      <c r="J65" s="79">
        <v>42688</v>
      </c>
      <c r="K65" s="78" t="s">
        <v>306</v>
      </c>
      <c r="L65" s="78">
        <v>37</v>
      </c>
      <c r="M65" s="78"/>
    </row>
    <row r="66" spans="9:13" ht="25.5" x14ac:dyDescent="0.25">
      <c r="I66" s="18"/>
      <c r="J66" s="31"/>
      <c r="K66" s="53" t="s">
        <v>59</v>
      </c>
      <c r="L66" s="33" t="s">
        <v>60</v>
      </c>
      <c r="M66" s="18"/>
    </row>
    <row r="67" spans="9:13" ht="15.75" x14ac:dyDescent="0.25">
      <c r="I67" s="18"/>
      <c r="J67" s="31"/>
      <c r="K67" s="34" t="s">
        <v>63</v>
      </c>
      <c r="L67" s="54" t="s">
        <v>64</v>
      </c>
      <c r="M67" s="18"/>
    </row>
    <row r="68" spans="9:13" ht="38.25" x14ac:dyDescent="0.25">
      <c r="I68" s="18"/>
      <c r="J68" s="31"/>
      <c r="K68" s="34" t="s">
        <v>66</v>
      </c>
      <c r="L68" s="35" t="s">
        <v>67</v>
      </c>
      <c r="M68" s="54"/>
    </row>
    <row r="69" spans="9:13" ht="38.25" x14ac:dyDescent="0.25">
      <c r="I69" s="18"/>
      <c r="J69" s="31"/>
      <c r="K69" s="34" t="s">
        <v>70</v>
      </c>
      <c r="L69" s="35" t="s">
        <v>67</v>
      </c>
      <c r="M69" s="18"/>
    </row>
    <row r="70" spans="9:13" ht="25.5" x14ac:dyDescent="0.25">
      <c r="I70" s="18"/>
      <c r="J70" s="31"/>
      <c r="K70" s="32" t="s">
        <v>72</v>
      </c>
      <c r="L70" s="33" t="s">
        <v>73</v>
      </c>
      <c r="M70" s="35"/>
    </row>
    <row r="71" spans="9:13" ht="25.5" x14ac:dyDescent="0.25">
      <c r="I71" s="18"/>
      <c r="J71" s="31"/>
      <c r="K71" s="32" t="s">
        <v>75</v>
      </c>
      <c r="L71" s="33" t="s">
        <v>76</v>
      </c>
      <c r="M71" s="18"/>
    </row>
    <row r="72" spans="9:13" ht="38.25" x14ac:dyDescent="0.25">
      <c r="I72" s="18"/>
      <c r="J72" s="31"/>
      <c r="K72" s="32" t="s">
        <v>147</v>
      </c>
      <c r="L72" s="33" t="s">
        <v>148</v>
      </c>
      <c r="M72" s="18"/>
    </row>
    <row r="73" spans="9:13" ht="31.5" x14ac:dyDescent="0.25">
      <c r="I73" s="18"/>
      <c r="J73" s="31">
        <v>42591</v>
      </c>
      <c r="K73" s="32" t="s">
        <v>78</v>
      </c>
      <c r="L73" s="33" t="s">
        <v>79</v>
      </c>
      <c r="M73" s="18"/>
    </row>
    <row r="74" spans="9:13" ht="60.75" x14ac:dyDescent="0.25">
      <c r="I74" s="18"/>
      <c r="J74" s="31"/>
      <c r="K74" s="32" t="s">
        <v>37</v>
      </c>
      <c r="L74" s="33" t="s">
        <v>38</v>
      </c>
      <c r="M74" s="18"/>
    </row>
    <row r="75" spans="9:13" ht="60.75" x14ac:dyDescent="0.25">
      <c r="I75" s="18"/>
      <c r="J75" s="31" t="s">
        <v>41</v>
      </c>
      <c r="K75" s="34" t="s">
        <v>42</v>
      </c>
      <c r="L75" s="35" t="s">
        <v>43</v>
      </c>
      <c r="M75" s="18"/>
    </row>
    <row r="76" spans="9:13" ht="45" x14ac:dyDescent="0.25">
      <c r="I76" s="18"/>
      <c r="J76" s="31" t="s">
        <v>46</v>
      </c>
      <c r="K76" s="40" t="s">
        <v>47</v>
      </c>
      <c r="L76" s="35" t="s">
        <v>43</v>
      </c>
      <c r="M76" s="18"/>
    </row>
    <row r="77" spans="9:13" ht="60.75" x14ac:dyDescent="0.25">
      <c r="I77" s="18"/>
      <c r="J77" s="31"/>
      <c r="K77" s="34" t="s">
        <v>50</v>
      </c>
      <c r="L77" s="35" t="s">
        <v>43</v>
      </c>
      <c r="M77" s="18"/>
    </row>
    <row r="78" spans="9:13" ht="41.25" x14ac:dyDescent="0.25">
      <c r="I78" s="18"/>
      <c r="J78" s="31"/>
      <c r="K78" s="32" t="s">
        <v>51</v>
      </c>
      <c r="L78" s="33" t="s">
        <v>52</v>
      </c>
      <c r="M78" s="18"/>
    </row>
    <row r="79" spans="9:13" ht="79.5" x14ac:dyDescent="0.25">
      <c r="I79" s="18"/>
      <c r="J79" s="31"/>
      <c r="K79" s="48" t="s">
        <v>55</v>
      </c>
      <c r="L79" s="35" t="s">
        <v>56</v>
      </c>
      <c r="M79" s="18"/>
    </row>
    <row r="80" spans="9:13" ht="15.75" x14ac:dyDescent="0.25">
      <c r="I80" s="18"/>
      <c r="J80" s="27"/>
      <c r="K80" s="32" t="s">
        <v>81</v>
      </c>
      <c r="L80" s="33" t="s">
        <v>82</v>
      </c>
      <c r="M80" s="18"/>
    </row>
    <row r="81" spans="9:13" x14ac:dyDescent="0.25">
      <c r="I81" s="18"/>
      <c r="J81" s="27"/>
      <c r="K81" s="18"/>
      <c r="L81" s="18"/>
      <c r="M81" s="18"/>
    </row>
    <row r="82" spans="9:13" x14ac:dyDescent="0.25">
      <c r="I82" s="18"/>
      <c r="J82" s="27"/>
      <c r="K82" s="18"/>
      <c r="L82" s="18"/>
      <c r="M82" s="18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6:E36"/>
    <mergeCell ref="B22:B23"/>
    <mergeCell ref="C22:C23"/>
    <mergeCell ref="D22:D23"/>
    <mergeCell ref="E22:E23"/>
    <mergeCell ref="B32:D32"/>
    <mergeCell ref="B33:D3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8"/>
  <sheetViews>
    <sheetView topLeftCell="E1" workbookViewId="0">
      <selection activeCell="K6" sqref="K6"/>
    </sheetView>
  </sheetViews>
  <sheetFormatPr defaultRowHeight="15" x14ac:dyDescent="0.25"/>
  <cols>
    <col min="1" max="1" width="4.28515625" customWidth="1"/>
    <col min="2" max="2" width="11" customWidth="1"/>
    <col min="3" max="3" width="39" customWidth="1"/>
    <col min="4" max="4" width="60.7109375" customWidth="1"/>
    <col min="5" max="5" width="19.7109375" customWidth="1"/>
    <col min="7" max="8" width="7.1406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7.1406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7.1406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7.1406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7.1406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7.1406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7.1406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7.1406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7.1406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7.1406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7.1406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7.1406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7.1406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7.1406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7.1406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7.1406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7.1406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7.1406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7.1406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7.1406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7.1406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7.1406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7.1406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7.1406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7.1406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7.1406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7.1406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7.1406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7.1406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7.1406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7.1406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7.1406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7.1406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7.1406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7.1406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7.1406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7.1406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7.1406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7.1406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7.1406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7.1406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7.1406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7.1406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7.1406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7.1406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7.1406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7.1406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7.1406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7.1406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7.1406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7.1406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7.1406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7.1406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7.1406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7.1406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7.1406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7.1406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7.1406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7.1406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7.1406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7.1406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7.1406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7.1406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7.1406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387</v>
      </c>
      <c r="E7" s="203"/>
    </row>
    <row r="8" spans="2:13" ht="15.75" x14ac:dyDescent="0.25">
      <c r="C8" s="4" t="s">
        <v>5</v>
      </c>
      <c r="D8" s="5" t="s">
        <v>6</v>
      </c>
      <c r="E8" s="3">
        <v>3264.9</v>
      </c>
    </row>
    <row r="9" spans="2:13" ht="15.75" x14ac:dyDescent="0.25">
      <c r="C9" s="4" t="s">
        <v>7</v>
      </c>
      <c r="D9" s="5" t="s">
        <v>8</v>
      </c>
      <c r="E9" s="3">
        <v>15.95</v>
      </c>
      <c r="I9" s="204" t="s">
        <v>9</v>
      </c>
      <c r="J9" s="204"/>
      <c r="K9">
        <v>46688.07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560256.84</v>
      </c>
      <c r="I10" s="205" t="s">
        <v>11</v>
      </c>
      <c r="J10" s="205"/>
      <c r="K10" s="10">
        <v>93683.53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466573.30999999994</v>
      </c>
      <c r="I11" s="11" t="s">
        <v>13</v>
      </c>
      <c r="J11" s="11"/>
      <c r="K11" s="2">
        <v>145337.97</v>
      </c>
      <c r="L11" s="6"/>
    </row>
    <row r="12" spans="2:13" ht="19.5" thickBot="1" x14ac:dyDescent="0.35">
      <c r="C12" s="12"/>
      <c r="D12" s="13"/>
      <c r="I12" s="206" t="str">
        <f>D7</f>
        <v>п.Ишня, ул. Молодежная, дом 12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/>
    </row>
    <row r="14" spans="2:13" ht="16.5" customHeight="1" x14ac:dyDescent="0.25">
      <c r="B14" s="194" t="s">
        <v>22</v>
      </c>
      <c r="C14" s="196" t="s">
        <v>23</v>
      </c>
      <c r="D14" s="197"/>
      <c r="E14" s="190">
        <v>113618.51999999999</v>
      </c>
      <c r="F14" s="19">
        <v>2.9</v>
      </c>
      <c r="I14" s="20">
        <v>79</v>
      </c>
      <c r="J14" s="21">
        <v>42388</v>
      </c>
      <c r="K14" s="101" t="s">
        <v>388</v>
      </c>
      <c r="L14" s="20">
        <v>22</v>
      </c>
      <c r="M14" s="20"/>
    </row>
    <row r="15" spans="2:13" ht="65.25" customHeight="1" thickBot="1" x14ac:dyDescent="0.3">
      <c r="B15" s="195"/>
      <c r="C15" s="198" t="s">
        <v>389</v>
      </c>
      <c r="D15" s="199"/>
      <c r="E15" s="191"/>
      <c r="F15" s="23"/>
      <c r="I15" s="20">
        <v>98</v>
      </c>
      <c r="J15" s="21">
        <v>42390</v>
      </c>
      <c r="K15" s="22" t="s">
        <v>390</v>
      </c>
      <c r="L15" s="20">
        <v>58</v>
      </c>
      <c r="M15" s="20"/>
    </row>
    <row r="16" spans="2:13" ht="16.5" customHeight="1" x14ac:dyDescent="0.25">
      <c r="B16" s="194" t="s">
        <v>27</v>
      </c>
      <c r="C16" s="196" t="s">
        <v>28</v>
      </c>
      <c r="D16" s="200"/>
      <c r="E16" s="24">
        <v>153189.10799999998</v>
      </c>
      <c r="F16" s="25">
        <f>F17+F18+F19+F20+F21</f>
        <v>3.91</v>
      </c>
      <c r="I16" s="20">
        <v>139</v>
      </c>
      <c r="J16" s="21">
        <v>42398</v>
      </c>
      <c r="K16" s="22" t="s">
        <v>391</v>
      </c>
      <c r="L16" s="20">
        <v>53</v>
      </c>
      <c r="M16" s="20"/>
    </row>
    <row r="17" spans="2:13" ht="45" x14ac:dyDescent="0.25">
      <c r="B17" s="185"/>
      <c r="C17" s="26" t="s">
        <v>30</v>
      </c>
      <c r="D17" s="27" t="s">
        <v>229</v>
      </c>
      <c r="E17" s="28">
        <v>54850.319999999992</v>
      </c>
      <c r="F17" s="29">
        <v>1.4</v>
      </c>
      <c r="I17" s="20">
        <v>151</v>
      </c>
      <c r="J17" s="21">
        <v>42397</v>
      </c>
      <c r="K17" s="22" t="s">
        <v>392</v>
      </c>
      <c r="L17" s="20">
        <v>58</v>
      </c>
      <c r="M17" s="20"/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20">
        <v>156</v>
      </c>
      <c r="J18" s="21">
        <v>42401</v>
      </c>
      <c r="K18" s="22" t="s">
        <v>97</v>
      </c>
      <c r="L18" s="20">
        <v>53</v>
      </c>
      <c r="M18" s="20"/>
    </row>
    <row r="19" spans="2:13" ht="57" customHeight="1" x14ac:dyDescent="0.25">
      <c r="B19" s="185"/>
      <c r="C19" s="26" t="s">
        <v>35</v>
      </c>
      <c r="D19" s="30" t="s">
        <v>36</v>
      </c>
      <c r="E19" s="28">
        <v>57984.623999999996</v>
      </c>
      <c r="F19" s="29">
        <v>1.48</v>
      </c>
      <c r="I19" s="20" t="s">
        <v>393</v>
      </c>
      <c r="J19" s="21">
        <v>42404</v>
      </c>
      <c r="K19" s="22" t="s">
        <v>194</v>
      </c>
      <c r="L19" s="20">
        <v>54</v>
      </c>
      <c r="M19" s="20"/>
    </row>
    <row r="20" spans="2:13" ht="45" x14ac:dyDescent="0.25">
      <c r="B20" s="185"/>
      <c r="C20" s="26" t="s">
        <v>39</v>
      </c>
      <c r="D20" s="30" t="s">
        <v>40</v>
      </c>
      <c r="E20" s="28">
        <v>22723.703999999994</v>
      </c>
      <c r="F20" s="29">
        <v>0.57999999999999996</v>
      </c>
      <c r="I20" s="20" t="s">
        <v>394</v>
      </c>
      <c r="J20" s="21">
        <v>42404</v>
      </c>
      <c r="K20" s="22" t="s">
        <v>194</v>
      </c>
      <c r="L20" s="20">
        <v>22</v>
      </c>
      <c r="M20" s="20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17630.46</v>
      </c>
      <c r="F21" s="39">
        <v>0.45</v>
      </c>
      <c r="I21" s="20" t="s">
        <v>395</v>
      </c>
      <c r="J21" s="21">
        <v>42404</v>
      </c>
      <c r="K21" s="22" t="s">
        <v>396</v>
      </c>
      <c r="L21" s="20">
        <v>2</v>
      </c>
      <c r="M21" s="20"/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97946.999999999985</v>
      </c>
      <c r="F22" s="41">
        <v>2.5</v>
      </c>
      <c r="I22" s="20">
        <v>208</v>
      </c>
      <c r="J22" s="21">
        <v>42405</v>
      </c>
      <c r="K22" s="22" t="s">
        <v>397</v>
      </c>
      <c r="L22" s="20">
        <v>20</v>
      </c>
      <c r="M22" s="20"/>
    </row>
    <row r="23" spans="2:13" ht="17.25" thickBot="1" x14ac:dyDescent="0.3">
      <c r="B23" s="185"/>
      <c r="C23" s="187"/>
      <c r="D23" s="189"/>
      <c r="E23" s="191"/>
      <c r="F23" s="42"/>
      <c r="I23" s="20">
        <v>212</v>
      </c>
      <c r="J23" s="21">
        <v>42405</v>
      </c>
      <c r="K23" s="22" t="s">
        <v>398</v>
      </c>
      <c r="L23" s="20">
        <v>48</v>
      </c>
      <c r="M23" s="20"/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40745.951999999997</v>
      </c>
      <c r="F24" s="47">
        <v>1.04</v>
      </c>
      <c r="I24" s="20" t="s">
        <v>399</v>
      </c>
      <c r="J24" s="21">
        <v>42415</v>
      </c>
      <c r="K24" s="22" t="s">
        <v>400</v>
      </c>
      <c r="L24" s="20">
        <v>42</v>
      </c>
      <c r="M24" s="20"/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49757.075999999994</v>
      </c>
      <c r="F25" s="47">
        <v>1.27</v>
      </c>
      <c r="I25" s="20">
        <v>279</v>
      </c>
      <c r="J25" s="21">
        <v>42415</v>
      </c>
      <c r="K25" s="22" t="s">
        <v>401</v>
      </c>
      <c r="L25" s="20">
        <v>13</v>
      </c>
      <c r="M25" s="20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104999.18399999999</v>
      </c>
      <c r="F26" s="47">
        <v>2.68</v>
      </c>
      <c r="I26" s="20">
        <v>342</v>
      </c>
      <c r="J26" s="21">
        <v>42426</v>
      </c>
      <c r="K26" s="22" t="s">
        <v>97</v>
      </c>
      <c r="L26" s="20">
        <v>18</v>
      </c>
      <c r="M26" s="20"/>
    </row>
    <row r="27" spans="2:13" ht="17.25" thickBot="1" x14ac:dyDescent="0.3">
      <c r="B27" s="49"/>
      <c r="C27" s="55" t="s">
        <v>65</v>
      </c>
      <c r="D27" s="56"/>
      <c r="E27" s="52">
        <v>560256.84</v>
      </c>
      <c r="F27" s="47">
        <f>F14+F16+F22+F24+F25+F26</f>
        <v>14.3</v>
      </c>
      <c r="I27" s="20">
        <v>336</v>
      </c>
      <c r="J27" s="21">
        <v>42426</v>
      </c>
      <c r="K27" s="22" t="s">
        <v>402</v>
      </c>
      <c r="L27" s="20"/>
      <c r="M27" s="20"/>
    </row>
    <row r="28" spans="2:13" ht="17.25" thickBot="1" x14ac:dyDescent="0.3">
      <c r="B28" s="43">
        <v>7</v>
      </c>
      <c r="C28" s="44" t="s">
        <v>68</v>
      </c>
      <c r="D28" s="57" t="s">
        <v>69</v>
      </c>
      <c r="E28" s="46">
        <v>64645.020000000004</v>
      </c>
      <c r="F28" s="47">
        <v>1.65</v>
      </c>
      <c r="I28" s="20">
        <v>337</v>
      </c>
      <c r="J28" s="21">
        <v>42426</v>
      </c>
      <c r="K28" s="22" t="s">
        <v>403</v>
      </c>
      <c r="L28" s="20">
        <v>29</v>
      </c>
      <c r="M28" s="20"/>
    </row>
    <row r="29" spans="2:13" ht="17.25" thickBot="1" x14ac:dyDescent="0.3">
      <c r="B29" s="58"/>
      <c r="C29" s="59" t="s">
        <v>71</v>
      </c>
      <c r="D29" s="60"/>
      <c r="E29" s="61">
        <v>624901.86</v>
      </c>
      <c r="F29" s="47">
        <f>F28+F27</f>
        <v>15.950000000000001</v>
      </c>
      <c r="I29" s="20" t="s">
        <v>404</v>
      </c>
      <c r="J29" s="21">
        <v>42430</v>
      </c>
      <c r="K29" s="22" t="s">
        <v>405</v>
      </c>
      <c r="L29" s="20">
        <v>58</v>
      </c>
      <c r="M29" s="20"/>
    </row>
    <row r="30" spans="2:13" x14ac:dyDescent="0.25">
      <c r="I30" s="20">
        <v>357</v>
      </c>
      <c r="J30" s="21">
        <v>42431</v>
      </c>
      <c r="K30" s="22" t="s">
        <v>406</v>
      </c>
      <c r="L30" s="20">
        <v>52</v>
      </c>
      <c r="M30" s="20"/>
    </row>
    <row r="31" spans="2:13" x14ac:dyDescent="0.25">
      <c r="B31" s="192" t="s">
        <v>223</v>
      </c>
      <c r="C31" s="192"/>
      <c r="D31" s="192"/>
      <c r="E31" s="76" t="s">
        <v>407</v>
      </c>
      <c r="F31" s="64"/>
      <c r="I31" s="20">
        <v>381</v>
      </c>
      <c r="J31" s="21">
        <v>42440</v>
      </c>
      <c r="K31" s="22" t="s">
        <v>408</v>
      </c>
      <c r="L31" s="20">
        <v>32</v>
      </c>
      <c r="M31" s="20"/>
    </row>
    <row r="32" spans="2:13" ht="18.75" x14ac:dyDescent="0.3">
      <c r="B32" s="193" t="s">
        <v>77</v>
      </c>
      <c r="C32" s="193"/>
      <c r="D32" s="193"/>
      <c r="E32" s="77">
        <v>145337.97</v>
      </c>
      <c r="I32" s="20">
        <v>397</v>
      </c>
      <c r="J32" s="21">
        <v>42447</v>
      </c>
      <c r="K32" s="22" t="s">
        <v>409</v>
      </c>
      <c r="L32" s="20">
        <v>42</v>
      </c>
      <c r="M32" s="20"/>
    </row>
    <row r="33" spans="2:13" ht="18.75" x14ac:dyDescent="0.3">
      <c r="B33" s="107"/>
      <c r="C33" s="107"/>
      <c r="D33" s="107"/>
      <c r="E33" s="77"/>
      <c r="I33" s="20"/>
      <c r="J33" s="21"/>
      <c r="K33" s="20" t="s">
        <v>249</v>
      </c>
      <c r="L33" s="20"/>
      <c r="M33" s="20"/>
    </row>
    <row r="34" spans="2:13" x14ac:dyDescent="0.25">
      <c r="I34" s="20"/>
      <c r="J34" s="21"/>
      <c r="K34" s="20" t="s">
        <v>317</v>
      </c>
      <c r="L34" s="20"/>
      <c r="M34" s="20"/>
    </row>
    <row r="35" spans="2:13" ht="15.75" x14ac:dyDescent="0.25">
      <c r="D35" s="184" t="s">
        <v>80</v>
      </c>
      <c r="E35" s="184"/>
      <c r="I35" s="20">
        <v>543</v>
      </c>
      <c r="J35" s="21">
        <v>42495</v>
      </c>
      <c r="K35" s="22" t="s">
        <v>410</v>
      </c>
      <c r="L35" s="20">
        <v>22</v>
      </c>
      <c r="M35" s="20"/>
    </row>
    <row r="36" spans="2:13" ht="15.75" x14ac:dyDescent="0.25">
      <c r="D36" s="108"/>
      <c r="E36" s="108"/>
      <c r="I36" s="20"/>
      <c r="J36" s="21"/>
      <c r="K36" s="20" t="s">
        <v>257</v>
      </c>
      <c r="L36" s="20"/>
      <c r="M36" s="20"/>
    </row>
    <row r="37" spans="2:13" x14ac:dyDescent="0.25">
      <c r="I37" s="20" t="s">
        <v>411</v>
      </c>
      <c r="J37" s="21">
        <v>42545</v>
      </c>
      <c r="K37" s="20" t="s">
        <v>412</v>
      </c>
      <c r="L37" s="20" t="s">
        <v>89</v>
      </c>
      <c r="M37" s="20"/>
    </row>
    <row r="38" spans="2:13" x14ac:dyDescent="0.25">
      <c r="I38" s="20" t="s">
        <v>413</v>
      </c>
      <c r="J38" s="21">
        <v>42549</v>
      </c>
      <c r="K38" s="22" t="s">
        <v>414</v>
      </c>
      <c r="L38" s="20">
        <v>4</v>
      </c>
      <c r="M38" s="20"/>
    </row>
    <row r="39" spans="2:13" x14ac:dyDescent="0.25">
      <c r="I39" s="20"/>
      <c r="J39" s="21"/>
      <c r="K39" s="101" t="s">
        <v>265</v>
      </c>
      <c r="L39" s="20"/>
      <c r="M39" s="20"/>
    </row>
    <row r="40" spans="2:13" x14ac:dyDescent="0.25">
      <c r="I40" s="20"/>
      <c r="J40" s="21"/>
      <c r="K40" s="101" t="s">
        <v>274</v>
      </c>
      <c r="L40" s="20"/>
      <c r="M40" s="20"/>
    </row>
    <row r="41" spans="2:13" x14ac:dyDescent="0.25">
      <c r="I41" s="74">
        <v>824</v>
      </c>
      <c r="J41" s="75">
        <v>42584</v>
      </c>
      <c r="K41" s="101" t="s">
        <v>415</v>
      </c>
      <c r="L41" s="74">
        <v>17</v>
      </c>
      <c r="M41" s="74"/>
    </row>
    <row r="42" spans="2:13" x14ac:dyDescent="0.25">
      <c r="I42" s="74">
        <v>887</v>
      </c>
      <c r="J42" s="75">
        <v>42599</v>
      </c>
      <c r="K42" s="101" t="s">
        <v>416</v>
      </c>
      <c r="L42" s="74">
        <v>2</v>
      </c>
      <c r="M42" s="74"/>
    </row>
    <row r="43" spans="2:13" x14ac:dyDescent="0.25">
      <c r="I43" s="102">
        <v>915</v>
      </c>
      <c r="J43" s="75">
        <v>42604</v>
      </c>
      <c r="K43" s="102" t="s">
        <v>276</v>
      </c>
      <c r="L43" s="102">
        <v>52</v>
      </c>
      <c r="M43" s="74"/>
    </row>
    <row r="44" spans="2:13" x14ac:dyDescent="0.25">
      <c r="I44" s="74">
        <v>916</v>
      </c>
      <c r="J44" s="75">
        <v>42604</v>
      </c>
      <c r="K44" s="74" t="s">
        <v>204</v>
      </c>
      <c r="L44" s="74"/>
      <c r="M44" s="74"/>
    </row>
    <row r="45" spans="2:13" x14ac:dyDescent="0.25">
      <c r="I45" s="74">
        <v>917</v>
      </c>
      <c r="J45" s="75">
        <v>42604</v>
      </c>
      <c r="K45" s="101" t="s">
        <v>417</v>
      </c>
      <c r="L45" s="74">
        <v>4.28</v>
      </c>
      <c r="M45" s="74"/>
    </row>
    <row r="46" spans="2:13" x14ac:dyDescent="0.25">
      <c r="I46" s="74">
        <v>918</v>
      </c>
      <c r="J46" s="75">
        <v>42604</v>
      </c>
      <c r="K46" s="101" t="s">
        <v>418</v>
      </c>
      <c r="L46" s="74">
        <v>28</v>
      </c>
      <c r="M46" s="74"/>
    </row>
    <row r="47" spans="2:13" x14ac:dyDescent="0.25">
      <c r="I47" s="74"/>
      <c r="J47" s="75"/>
      <c r="K47" s="101" t="s">
        <v>419</v>
      </c>
      <c r="L47" s="74"/>
      <c r="M47" s="74"/>
    </row>
    <row r="48" spans="2:13" x14ac:dyDescent="0.25">
      <c r="I48" s="74">
        <v>1026</v>
      </c>
      <c r="J48" s="75">
        <v>42620</v>
      </c>
      <c r="K48" s="101" t="s">
        <v>366</v>
      </c>
      <c r="L48" s="74">
        <v>22</v>
      </c>
      <c r="M48" s="74">
        <v>300</v>
      </c>
    </row>
    <row r="49" spans="8:13" x14ac:dyDescent="0.25">
      <c r="I49" s="74">
        <v>1149</v>
      </c>
      <c r="J49" s="75">
        <v>42642</v>
      </c>
      <c r="K49" s="74" t="s">
        <v>145</v>
      </c>
      <c r="L49" s="74">
        <v>21</v>
      </c>
      <c r="M49" s="74">
        <v>1000</v>
      </c>
    </row>
    <row r="50" spans="8:13" x14ac:dyDescent="0.25">
      <c r="I50" s="74">
        <v>1138</v>
      </c>
      <c r="J50" s="75">
        <v>42641</v>
      </c>
      <c r="K50" s="74" t="s">
        <v>145</v>
      </c>
      <c r="L50" s="74">
        <v>2</v>
      </c>
      <c r="M50" s="74">
        <v>1000</v>
      </c>
    </row>
    <row r="51" spans="8:13" x14ac:dyDescent="0.25">
      <c r="I51" s="74">
        <v>1135</v>
      </c>
      <c r="J51" s="75">
        <v>42641</v>
      </c>
      <c r="K51" s="74" t="s">
        <v>145</v>
      </c>
      <c r="L51" s="74">
        <v>22</v>
      </c>
      <c r="M51" s="74">
        <v>500</v>
      </c>
    </row>
    <row r="52" spans="8:13" x14ac:dyDescent="0.25">
      <c r="H52" s="109"/>
      <c r="I52" s="74">
        <v>1169</v>
      </c>
      <c r="J52" s="75">
        <v>42642</v>
      </c>
      <c r="K52" s="74" t="s">
        <v>145</v>
      </c>
      <c r="L52" s="74">
        <v>2</v>
      </c>
      <c r="M52" s="74">
        <v>500</v>
      </c>
    </row>
    <row r="53" spans="8:13" x14ac:dyDescent="0.25">
      <c r="H53" s="109"/>
      <c r="I53" s="74">
        <v>1132</v>
      </c>
      <c r="J53" s="75">
        <v>42640</v>
      </c>
      <c r="K53" s="74" t="s">
        <v>145</v>
      </c>
      <c r="L53" s="74">
        <v>22</v>
      </c>
      <c r="M53" s="74">
        <v>1500</v>
      </c>
    </row>
    <row r="54" spans="8:13" x14ac:dyDescent="0.25">
      <c r="H54" s="109"/>
      <c r="I54" s="74"/>
      <c r="J54" s="74"/>
      <c r="K54" s="74" t="s">
        <v>330</v>
      </c>
      <c r="L54" s="74"/>
      <c r="M54" s="74"/>
    </row>
    <row r="55" spans="8:13" x14ac:dyDescent="0.25">
      <c r="H55" s="109"/>
      <c r="I55" s="74" t="s">
        <v>420</v>
      </c>
      <c r="J55" s="75">
        <v>42644</v>
      </c>
      <c r="K55" s="74" t="s">
        <v>144</v>
      </c>
      <c r="L55" s="74">
        <v>21.22</v>
      </c>
      <c r="M55" s="74"/>
    </row>
    <row r="56" spans="8:13" x14ac:dyDescent="0.25">
      <c r="H56" s="109"/>
      <c r="I56" s="74" t="s">
        <v>421</v>
      </c>
      <c r="J56" s="75">
        <v>42645</v>
      </c>
      <c r="K56" s="74" t="s">
        <v>422</v>
      </c>
      <c r="L56" s="74">
        <v>57</v>
      </c>
      <c r="M56" s="74"/>
    </row>
    <row r="57" spans="8:13" x14ac:dyDescent="0.25">
      <c r="H57" s="109"/>
      <c r="I57" s="74">
        <v>1195</v>
      </c>
      <c r="J57" s="75">
        <v>42647</v>
      </c>
      <c r="K57" s="74" t="s">
        <v>145</v>
      </c>
      <c r="L57" s="74">
        <v>48</v>
      </c>
      <c r="M57" s="74"/>
    </row>
    <row r="58" spans="8:13" x14ac:dyDescent="0.25">
      <c r="H58" s="109"/>
      <c r="I58" s="74">
        <v>1214</v>
      </c>
      <c r="J58" s="75">
        <v>42649</v>
      </c>
      <c r="K58" s="74" t="s">
        <v>423</v>
      </c>
      <c r="L58" s="74"/>
      <c r="M58" s="74"/>
    </row>
    <row r="59" spans="8:13" x14ac:dyDescent="0.25">
      <c r="H59" s="109"/>
      <c r="I59" s="74">
        <v>1218</v>
      </c>
      <c r="J59" s="75">
        <v>42649</v>
      </c>
      <c r="K59" s="74" t="s">
        <v>397</v>
      </c>
      <c r="L59" s="74">
        <v>48</v>
      </c>
      <c r="M59" s="74"/>
    </row>
    <row r="60" spans="8:13" x14ac:dyDescent="0.25">
      <c r="H60" s="109"/>
      <c r="I60" s="74">
        <v>1226</v>
      </c>
      <c r="J60" s="75">
        <v>42650</v>
      </c>
      <c r="K60" s="74" t="s">
        <v>424</v>
      </c>
      <c r="L60" s="74"/>
      <c r="M60" s="74"/>
    </row>
    <row r="61" spans="8:13" x14ac:dyDescent="0.25">
      <c r="H61" s="109"/>
      <c r="I61" s="74">
        <v>1230</v>
      </c>
      <c r="J61" s="75">
        <v>42651</v>
      </c>
      <c r="K61" s="74" t="s">
        <v>425</v>
      </c>
      <c r="L61" s="74">
        <v>21</v>
      </c>
      <c r="M61" s="74"/>
    </row>
    <row r="62" spans="8:13" x14ac:dyDescent="0.25">
      <c r="H62" s="109"/>
      <c r="I62" s="74">
        <v>1242</v>
      </c>
      <c r="J62" s="75">
        <v>42653</v>
      </c>
      <c r="K62" s="74" t="s">
        <v>425</v>
      </c>
      <c r="L62" s="74">
        <v>21.22</v>
      </c>
      <c r="M62" s="74"/>
    </row>
    <row r="63" spans="8:13" x14ac:dyDescent="0.25">
      <c r="H63" s="109"/>
      <c r="I63" s="74">
        <v>1255</v>
      </c>
      <c r="J63" s="75">
        <v>42654</v>
      </c>
      <c r="K63" s="74" t="s">
        <v>425</v>
      </c>
      <c r="L63" s="74">
        <v>51</v>
      </c>
      <c r="M63" s="74"/>
    </row>
    <row r="64" spans="8:13" x14ac:dyDescent="0.25">
      <c r="H64" s="109"/>
      <c r="I64" s="74">
        <v>1280</v>
      </c>
      <c r="J64" s="75">
        <v>42655</v>
      </c>
      <c r="K64" s="74" t="s">
        <v>425</v>
      </c>
      <c r="L64" s="74">
        <v>22</v>
      </c>
      <c r="M64" s="74"/>
    </row>
    <row r="65" spans="8:13" x14ac:dyDescent="0.25">
      <c r="H65" s="109"/>
      <c r="I65" s="74">
        <v>1353</v>
      </c>
      <c r="J65" s="75">
        <v>42670</v>
      </c>
      <c r="K65" s="74" t="s">
        <v>145</v>
      </c>
      <c r="L65" s="74">
        <v>22</v>
      </c>
      <c r="M65" s="74"/>
    </row>
    <row r="66" spans="8:13" x14ac:dyDescent="0.25">
      <c r="H66" s="109"/>
      <c r="I66" s="74"/>
      <c r="J66" s="74"/>
      <c r="K66" s="101" t="s">
        <v>333</v>
      </c>
      <c r="L66" s="74"/>
      <c r="M66" s="74"/>
    </row>
    <row r="67" spans="8:13" x14ac:dyDescent="0.25">
      <c r="I67" s="74">
        <v>1370</v>
      </c>
      <c r="J67" s="75">
        <v>42675</v>
      </c>
      <c r="K67" s="74" t="s">
        <v>145</v>
      </c>
      <c r="L67" s="74">
        <v>22</v>
      </c>
      <c r="M67" s="74"/>
    </row>
    <row r="68" spans="8:13" x14ac:dyDescent="0.25">
      <c r="I68" s="74"/>
      <c r="J68" s="75">
        <v>42675</v>
      </c>
      <c r="K68" s="74" t="s">
        <v>97</v>
      </c>
      <c r="L68" s="74" t="s">
        <v>89</v>
      </c>
      <c r="M68" s="74">
        <v>287000</v>
      </c>
    </row>
    <row r="69" spans="8:13" x14ac:dyDescent="0.25">
      <c r="I69" s="74"/>
      <c r="J69" s="75">
        <v>42676</v>
      </c>
      <c r="K69" s="74" t="s">
        <v>298</v>
      </c>
      <c r="L69" s="74" t="s">
        <v>89</v>
      </c>
      <c r="M69" s="74"/>
    </row>
    <row r="70" spans="8:13" x14ac:dyDescent="0.25">
      <c r="I70" s="74">
        <v>1462</v>
      </c>
      <c r="J70" s="75">
        <v>42696</v>
      </c>
      <c r="K70" s="74" t="s">
        <v>426</v>
      </c>
      <c r="L70" s="74">
        <v>58</v>
      </c>
      <c r="M70" s="74"/>
    </row>
    <row r="71" spans="8:13" x14ac:dyDescent="0.25">
      <c r="I71" s="74">
        <v>1463</v>
      </c>
      <c r="J71" s="75">
        <v>42696</v>
      </c>
      <c r="K71" s="74" t="s">
        <v>427</v>
      </c>
      <c r="L71" s="74">
        <v>46</v>
      </c>
      <c r="M71" s="74"/>
    </row>
    <row r="72" spans="8:13" x14ac:dyDescent="0.25">
      <c r="I72" s="74">
        <v>1497</v>
      </c>
      <c r="J72" s="75">
        <v>42702</v>
      </c>
      <c r="K72" s="74" t="s">
        <v>428</v>
      </c>
      <c r="L72" s="74">
        <v>45</v>
      </c>
      <c r="M72" s="74"/>
    </row>
    <row r="73" spans="8:13" x14ac:dyDescent="0.25">
      <c r="I73" s="74">
        <v>1</v>
      </c>
      <c r="J73" s="75">
        <v>42704</v>
      </c>
      <c r="K73" s="74" t="s">
        <v>429</v>
      </c>
      <c r="L73" s="74">
        <v>17</v>
      </c>
      <c r="M73" s="74"/>
    </row>
    <row r="74" spans="8:13" x14ac:dyDescent="0.25">
      <c r="I74" s="74">
        <v>2</v>
      </c>
      <c r="J74" s="75">
        <v>42704</v>
      </c>
      <c r="K74" s="74" t="s">
        <v>430</v>
      </c>
      <c r="L74" s="74">
        <v>40</v>
      </c>
      <c r="M74" s="74"/>
    </row>
    <row r="75" spans="8:13" x14ac:dyDescent="0.25">
      <c r="I75" s="74">
        <v>1518</v>
      </c>
      <c r="J75" s="75">
        <v>42704</v>
      </c>
      <c r="K75" s="74" t="s">
        <v>144</v>
      </c>
      <c r="L75" s="74">
        <v>46</v>
      </c>
      <c r="M75" s="74"/>
    </row>
    <row r="76" spans="8:13" x14ac:dyDescent="0.25">
      <c r="I76" s="74">
        <v>3</v>
      </c>
      <c r="J76" s="75">
        <v>42704</v>
      </c>
      <c r="K76" s="74" t="s">
        <v>431</v>
      </c>
      <c r="L76" s="74">
        <v>2</v>
      </c>
      <c r="M76" s="74"/>
    </row>
    <row r="77" spans="8:13" x14ac:dyDescent="0.25">
      <c r="I77" s="78"/>
      <c r="J77" s="78"/>
      <c r="K77" s="78" t="s">
        <v>335</v>
      </c>
      <c r="L77" s="78"/>
      <c r="M77" s="78"/>
    </row>
    <row r="78" spans="8:13" x14ac:dyDescent="0.25">
      <c r="I78" s="78" t="s">
        <v>432</v>
      </c>
      <c r="J78" s="79">
        <v>42711</v>
      </c>
      <c r="K78" s="78" t="s">
        <v>238</v>
      </c>
      <c r="L78" s="78">
        <v>34</v>
      </c>
      <c r="M78" s="78"/>
    </row>
    <row r="79" spans="8:13" x14ac:dyDescent="0.25">
      <c r="I79" s="78">
        <v>1625</v>
      </c>
      <c r="J79" s="79">
        <v>42727</v>
      </c>
      <c r="K79" s="78" t="s">
        <v>433</v>
      </c>
      <c r="L79" s="78">
        <v>22</v>
      </c>
      <c r="M79" s="78"/>
    </row>
    <row r="80" spans="8:13" x14ac:dyDescent="0.25">
      <c r="I80" s="78" t="s">
        <v>434</v>
      </c>
      <c r="J80" s="79">
        <v>42730</v>
      </c>
      <c r="K80" s="78" t="s">
        <v>435</v>
      </c>
      <c r="L80" s="78">
        <v>10</v>
      </c>
      <c r="M80" s="78"/>
    </row>
    <row r="81" spans="9:13" x14ac:dyDescent="0.25">
      <c r="I81" s="78">
        <v>1640</v>
      </c>
      <c r="J81" s="79">
        <v>42731</v>
      </c>
      <c r="K81" s="78" t="s">
        <v>436</v>
      </c>
      <c r="L81" s="78">
        <v>52</v>
      </c>
      <c r="M81" s="78"/>
    </row>
    <row r="82" spans="9:13" x14ac:dyDescent="0.25">
      <c r="I82" s="18"/>
      <c r="J82" s="18"/>
      <c r="K82" s="78" t="s">
        <v>340</v>
      </c>
      <c r="L82" s="18"/>
      <c r="M82" s="18"/>
    </row>
    <row r="83" spans="9:13" x14ac:dyDescent="0.25">
      <c r="I83" s="78"/>
      <c r="J83" s="79">
        <v>42703</v>
      </c>
      <c r="K83" s="78" t="s">
        <v>88</v>
      </c>
      <c r="L83" s="78" t="s">
        <v>89</v>
      </c>
      <c r="M83" s="78"/>
    </row>
    <row r="84" spans="9:13" x14ac:dyDescent="0.25">
      <c r="I84" s="78"/>
      <c r="J84" s="79">
        <v>42382</v>
      </c>
      <c r="K84" s="78" t="s">
        <v>306</v>
      </c>
      <c r="L84" s="78">
        <v>2</v>
      </c>
      <c r="M84" s="78"/>
    </row>
    <row r="85" spans="9:13" ht="45" x14ac:dyDescent="0.25">
      <c r="I85" s="78"/>
      <c r="J85" s="91">
        <v>42431</v>
      </c>
      <c r="K85" s="27" t="s">
        <v>437</v>
      </c>
      <c r="L85" s="110">
        <v>11000</v>
      </c>
      <c r="M85" s="78">
        <v>11000</v>
      </c>
    </row>
    <row r="86" spans="9:13" x14ac:dyDescent="0.25">
      <c r="I86" s="78"/>
      <c r="J86" s="79">
        <v>42415</v>
      </c>
      <c r="K86" s="78" t="s">
        <v>438</v>
      </c>
      <c r="L86" s="78">
        <v>13</v>
      </c>
      <c r="M86" s="78"/>
    </row>
    <row r="87" spans="9:13" x14ac:dyDescent="0.25">
      <c r="I87" s="78"/>
      <c r="J87" s="79">
        <v>42450</v>
      </c>
      <c r="K87" s="78" t="s">
        <v>306</v>
      </c>
      <c r="L87" s="78">
        <v>56</v>
      </c>
      <c r="M87" s="78">
        <v>200</v>
      </c>
    </row>
    <row r="88" spans="9:13" x14ac:dyDescent="0.25">
      <c r="I88" s="78"/>
      <c r="J88" s="79">
        <v>42465</v>
      </c>
      <c r="K88" s="78" t="s">
        <v>306</v>
      </c>
      <c r="L88" s="78">
        <v>51</v>
      </c>
      <c r="M88" s="78">
        <v>200</v>
      </c>
    </row>
    <row r="89" spans="9:13" x14ac:dyDescent="0.25">
      <c r="I89" s="78"/>
      <c r="J89" s="79">
        <v>42577</v>
      </c>
      <c r="K89" s="78" t="s">
        <v>306</v>
      </c>
      <c r="L89" s="78">
        <v>20</v>
      </c>
      <c r="M89" s="78">
        <v>200</v>
      </c>
    </row>
    <row r="90" spans="9:13" x14ac:dyDescent="0.25">
      <c r="I90" s="78"/>
      <c r="J90" s="79">
        <v>42647</v>
      </c>
      <c r="K90" s="78" t="s">
        <v>306</v>
      </c>
      <c r="L90" s="78">
        <v>41</v>
      </c>
      <c r="M90" s="78">
        <v>200</v>
      </c>
    </row>
    <row r="91" spans="9:13" x14ac:dyDescent="0.25">
      <c r="I91" s="78"/>
      <c r="J91" s="79">
        <v>42730</v>
      </c>
      <c r="K91" s="78" t="s">
        <v>439</v>
      </c>
      <c r="L91" s="78">
        <v>10</v>
      </c>
      <c r="M91" s="78">
        <v>200</v>
      </c>
    </row>
    <row r="92" spans="9:13" ht="25.5" x14ac:dyDescent="0.25">
      <c r="I92" s="18"/>
      <c r="J92" s="31"/>
      <c r="K92" s="53" t="s">
        <v>59</v>
      </c>
      <c r="L92" s="33" t="s">
        <v>60</v>
      </c>
      <c r="M92" s="18"/>
    </row>
    <row r="93" spans="9:13" ht="15.75" x14ac:dyDescent="0.25">
      <c r="I93" s="18"/>
      <c r="J93" s="31"/>
      <c r="K93" s="34" t="s">
        <v>63</v>
      </c>
      <c r="L93" s="54" t="s">
        <v>64</v>
      </c>
      <c r="M93" s="18"/>
    </row>
    <row r="94" spans="9:13" ht="38.25" x14ac:dyDescent="0.25">
      <c r="I94" s="18"/>
      <c r="J94" s="31"/>
      <c r="K94" s="34" t="s">
        <v>66</v>
      </c>
      <c r="L94" s="35" t="s">
        <v>67</v>
      </c>
      <c r="M94" s="54"/>
    </row>
    <row r="95" spans="9:13" ht="38.25" x14ac:dyDescent="0.25">
      <c r="I95" s="18"/>
      <c r="J95" s="31"/>
      <c r="K95" s="34" t="s">
        <v>70</v>
      </c>
      <c r="L95" s="35" t="s">
        <v>67</v>
      </c>
      <c r="M95" s="18"/>
    </row>
    <row r="96" spans="9:13" ht="25.5" x14ac:dyDescent="0.25">
      <c r="I96" s="18"/>
      <c r="J96" s="31"/>
      <c r="K96" s="32" t="s">
        <v>72</v>
      </c>
      <c r="L96" s="33" t="s">
        <v>73</v>
      </c>
      <c r="M96" s="35"/>
    </row>
    <row r="97" spans="9:13" ht="25.5" x14ac:dyDescent="0.25">
      <c r="I97" s="18"/>
      <c r="J97" s="31"/>
      <c r="K97" s="32" t="s">
        <v>75</v>
      </c>
      <c r="L97" s="33" t="s">
        <v>76</v>
      </c>
      <c r="M97" s="18"/>
    </row>
    <row r="98" spans="9:13" ht="38.25" x14ac:dyDescent="0.25">
      <c r="I98" s="18"/>
      <c r="J98" s="31"/>
      <c r="K98" s="32" t="s">
        <v>147</v>
      </c>
      <c r="L98" s="33" t="s">
        <v>148</v>
      </c>
      <c r="M98" s="18"/>
    </row>
    <row r="99" spans="9:13" ht="31.5" x14ac:dyDescent="0.25">
      <c r="I99" s="18"/>
      <c r="J99" s="31">
        <v>42591</v>
      </c>
      <c r="K99" s="32" t="s">
        <v>78</v>
      </c>
      <c r="L99" s="33" t="s">
        <v>79</v>
      </c>
      <c r="M99" s="18"/>
    </row>
    <row r="100" spans="9:13" ht="60.75" x14ac:dyDescent="0.25">
      <c r="I100" s="18"/>
      <c r="J100" s="31"/>
      <c r="K100" s="32" t="s">
        <v>37</v>
      </c>
      <c r="L100" s="33" t="s">
        <v>38</v>
      </c>
      <c r="M100" s="18"/>
    </row>
    <row r="101" spans="9:13" ht="60.75" x14ac:dyDescent="0.25">
      <c r="I101" s="18"/>
      <c r="J101" s="31" t="s">
        <v>41</v>
      </c>
      <c r="K101" s="34" t="s">
        <v>42</v>
      </c>
      <c r="L101" s="35" t="s">
        <v>43</v>
      </c>
      <c r="M101" s="18"/>
    </row>
    <row r="102" spans="9:13" ht="45" x14ac:dyDescent="0.25">
      <c r="I102" s="18"/>
      <c r="J102" s="31" t="s">
        <v>46</v>
      </c>
      <c r="K102" s="40" t="s">
        <v>47</v>
      </c>
      <c r="L102" s="35" t="s">
        <v>43</v>
      </c>
      <c r="M102" s="18"/>
    </row>
    <row r="103" spans="9:13" ht="60.75" x14ac:dyDescent="0.25">
      <c r="I103" s="18"/>
      <c r="J103" s="31"/>
      <c r="K103" s="34" t="s">
        <v>50</v>
      </c>
      <c r="L103" s="35" t="s">
        <v>43</v>
      </c>
      <c r="M103" s="18"/>
    </row>
    <row r="104" spans="9:13" ht="41.25" x14ac:dyDescent="0.25">
      <c r="I104" s="18"/>
      <c r="J104" s="31"/>
      <c r="K104" s="32" t="s">
        <v>51</v>
      </c>
      <c r="L104" s="33" t="s">
        <v>52</v>
      </c>
      <c r="M104" s="18"/>
    </row>
    <row r="105" spans="9:13" ht="79.5" x14ac:dyDescent="0.25">
      <c r="I105" s="18"/>
      <c r="J105" s="31"/>
      <c r="K105" s="48" t="s">
        <v>55</v>
      </c>
      <c r="L105" s="35" t="s">
        <v>56</v>
      </c>
      <c r="M105" s="18"/>
    </row>
    <row r="106" spans="9:13" ht="15.75" x14ac:dyDescent="0.25">
      <c r="I106" s="18"/>
      <c r="J106" s="27"/>
      <c r="K106" s="32" t="s">
        <v>81</v>
      </c>
      <c r="L106" s="33" t="s">
        <v>82</v>
      </c>
      <c r="M106" s="18"/>
    </row>
    <row r="107" spans="9:13" x14ac:dyDescent="0.25">
      <c r="I107" s="18"/>
      <c r="J107" s="27"/>
      <c r="K107" s="18"/>
      <c r="L107" s="18"/>
      <c r="M107" s="18"/>
    </row>
    <row r="108" spans="9:13" x14ac:dyDescent="0.25">
      <c r="I108" s="18"/>
      <c r="J108" s="27"/>
      <c r="K108" s="18"/>
      <c r="L108" s="18"/>
      <c r="M108" s="18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5:E35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5"/>
  <sheetViews>
    <sheetView topLeftCell="E1" workbookViewId="0">
      <selection activeCell="N6" sqref="N6"/>
    </sheetView>
  </sheetViews>
  <sheetFormatPr defaultRowHeight="15" x14ac:dyDescent="0.25"/>
  <cols>
    <col min="1" max="1" width="4.28515625" customWidth="1"/>
    <col min="2" max="2" width="12.42578125" customWidth="1"/>
    <col min="3" max="3" width="39" customWidth="1"/>
    <col min="4" max="4" width="60.7109375" customWidth="1"/>
    <col min="5" max="5" width="19.7109375" customWidth="1"/>
    <col min="7" max="8" width="5.8554687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8554687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8554687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8554687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8554687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8554687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8554687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8554687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8554687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8554687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8554687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8554687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8554687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8554687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8554687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8554687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8554687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8554687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8554687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8554687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8554687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8554687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8554687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8554687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8554687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8554687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8554687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8554687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8554687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8554687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8554687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8554687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8554687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8554687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8554687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8554687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8554687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8554687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8554687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8554687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8554687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8554687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8554687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8554687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8554687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8554687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8554687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8554687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8554687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8554687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8554687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8554687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8554687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8554687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8554687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8554687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8554687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8554687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8554687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8554687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8554687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8554687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8554687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8554687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4" ht="28.5" x14ac:dyDescent="0.45">
      <c r="C1" s="1" t="s">
        <v>0</v>
      </c>
      <c r="D1" s="2"/>
      <c r="E1" s="2"/>
    </row>
    <row r="2" spans="2:14" x14ac:dyDescent="0.25">
      <c r="C2" t="s">
        <v>1</v>
      </c>
    </row>
    <row r="5" spans="2:14" ht="18" x14ac:dyDescent="0.25">
      <c r="C5" s="201" t="str">
        <f>[1]Молодежная1!$C$5</f>
        <v>Отчёт о проделанной работе за 2016 год</v>
      </c>
      <c r="D5" s="202"/>
    </row>
    <row r="6" spans="2:14" ht="18" x14ac:dyDescent="0.25">
      <c r="C6" s="201" t="s">
        <v>2</v>
      </c>
      <c r="D6" s="202"/>
    </row>
    <row r="7" spans="2:14" ht="18.75" x14ac:dyDescent="0.3">
      <c r="C7" s="3" t="s">
        <v>3</v>
      </c>
      <c r="D7" s="203" t="s">
        <v>440</v>
      </c>
      <c r="E7" s="203"/>
    </row>
    <row r="8" spans="2:14" ht="15.75" x14ac:dyDescent="0.25">
      <c r="C8" s="4" t="s">
        <v>5</v>
      </c>
      <c r="D8" s="5" t="s">
        <v>6</v>
      </c>
      <c r="E8" s="3">
        <v>3225.4</v>
      </c>
    </row>
    <row r="9" spans="2:14" ht="15.75" x14ac:dyDescent="0.25">
      <c r="C9" s="4" t="s">
        <v>7</v>
      </c>
      <c r="D9" s="5" t="s">
        <v>8</v>
      </c>
      <c r="E9" s="3">
        <v>14.37</v>
      </c>
      <c r="I9" s="204" t="s">
        <v>9</v>
      </c>
      <c r="J9" s="204"/>
      <c r="K9">
        <v>41027.087999999996</v>
      </c>
      <c r="L9" s="6"/>
    </row>
    <row r="10" spans="2:14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492325.05599999998</v>
      </c>
      <c r="I10" s="205" t="s">
        <v>11</v>
      </c>
      <c r="J10" s="205"/>
      <c r="K10" s="10">
        <v>27598.360000000008</v>
      </c>
      <c r="L10" s="6"/>
    </row>
    <row r="11" spans="2:14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464726.696</v>
      </c>
      <c r="I11" s="11" t="s">
        <v>13</v>
      </c>
      <c r="J11" s="11"/>
      <c r="K11" s="2">
        <v>57963.760000000009</v>
      </c>
      <c r="L11" s="6"/>
    </row>
    <row r="12" spans="2:14" ht="19.5" thickBot="1" x14ac:dyDescent="0.35">
      <c r="C12" s="12"/>
      <c r="D12" s="13"/>
      <c r="I12" s="206" t="str">
        <f>D7</f>
        <v>п.Ишня, ул. Молодежная, дом 10</v>
      </c>
      <c r="J12" s="206"/>
      <c r="K12" s="206"/>
      <c r="L12" s="206"/>
    </row>
    <row r="13" spans="2:14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/>
    </row>
    <row r="14" spans="2:14" ht="16.5" x14ac:dyDescent="0.25">
      <c r="B14" s="194" t="s">
        <v>22</v>
      </c>
      <c r="C14" s="196" t="s">
        <v>23</v>
      </c>
      <c r="D14" s="197"/>
      <c r="E14" s="190">
        <v>91730.376000000004</v>
      </c>
      <c r="F14" s="19">
        <v>2.37</v>
      </c>
      <c r="H14" s="109"/>
      <c r="I14" s="20">
        <v>149</v>
      </c>
      <c r="J14" s="21">
        <v>42394</v>
      </c>
      <c r="K14" s="89" t="s">
        <v>441</v>
      </c>
      <c r="L14" s="20">
        <v>3</v>
      </c>
      <c r="M14" s="20"/>
      <c r="N14" s="92"/>
    </row>
    <row r="15" spans="2:14" ht="54" customHeight="1" thickBot="1" x14ac:dyDescent="0.3">
      <c r="B15" s="195"/>
      <c r="C15" s="198" t="s">
        <v>442</v>
      </c>
      <c r="D15" s="199"/>
      <c r="E15" s="191"/>
      <c r="F15" s="23"/>
      <c r="H15" s="109"/>
      <c r="I15" s="20">
        <v>110</v>
      </c>
      <c r="J15" s="21">
        <v>42395</v>
      </c>
      <c r="K15" s="89" t="s">
        <v>443</v>
      </c>
      <c r="L15" s="20">
        <v>50</v>
      </c>
      <c r="M15" s="20"/>
      <c r="N15" s="92"/>
    </row>
    <row r="16" spans="2:14" ht="16.5" x14ac:dyDescent="0.25">
      <c r="B16" s="194" t="s">
        <v>27</v>
      </c>
      <c r="C16" s="196" t="s">
        <v>28</v>
      </c>
      <c r="D16" s="200"/>
      <c r="E16" s="24">
        <v>135853.848</v>
      </c>
      <c r="F16" s="25">
        <f>F17+F18+F19+F20+F21</f>
        <v>3.5100000000000002</v>
      </c>
      <c r="H16" s="109"/>
      <c r="I16" s="20" t="s">
        <v>444</v>
      </c>
      <c r="J16" s="21">
        <v>42398</v>
      </c>
      <c r="K16" s="89" t="s">
        <v>445</v>
      </c>
      <c r="L16" s="20">
        <v>3</v>
      </c>
      <c r="M16" s="20"/>
      <c r="N16" s="92"/>
    </row>
    <row r="17" spans="2:14" ht="45" x14ac:dyDescent="0.25">
      <c r="B17" s="185"/>
      <c r="C17" s="26" t="s">
        <v>30</v>
      </c>
      <c r="D17" s="27" t="s">
        <v>229</v>
      </c>
      <c r="E17" s="28">
        <v>46445.760000000002</v>
      </c>
      <c r="F17" s="29">
        <v>1.2</v>
      </c>
      <c r="H17" s="109"/>
      <c r="I17" s="20">
        <v>172</v>
      </c>
      <c r="J17" s="21">
        <v>42401</v>
      </c>
      <c r="K17" s="89" t="s">
        <v>446</v>
      </c>
      <c r="L17" s="20">
        <v>39</v>
      </c>
      <c r="M17" s="20"/>
      <c r="N17" s="92"/>
    </row>
    <row r="18" spans="2:14" ht="16.5" x14ac:dyDescent="0.25">
      <c r="B18" s="185"/>
      <c r="C18" s="26" t="s">
        <v>33</v>
      </c>
      <c r="D18" s="30"/>
      <c r="E18" s="28">
        <v>0</v>
      </c>
      <c r="F18" s="29">
        <v>0</v>
      </c>
      <c r="H18" s="109"/>
      <c r="I18" s="20">
        <v>173</v>
      </c>
      <c r="J18" s="21">
        <v>42401</v>
      </c>
      <c r="K18" s="89" t="s">
        <v>447</v>
      </c>
      <c r="L18" s="20">
        <v>18</v>
      </c>
      <c r="M18" s="20"/>
      <c r="N18" s="92"/>
    </row>
    <row r="19" spans="2:14" ht="57" customHeight="1" x14ac:dyDescent="0.25">
      <c r="B19" s="185"/>
      <c r="C19" s="26" t="s">
        <v>35</v>
      </c>
      <c r="D19" s="30" t="s">
        <v>36</v>
      </c>
      <c r="E19" s="28">
        <v>49542.144000000008</v>
      </c>
      <c r="F19" s="29">
        <v>1.28</v>
      </c>
      <c r="H19" s="109"/>
      <c r="I19" s="20" t="s">
        <v>448</v>
      </c>
      <c r="J19" s="21">
        <v>42404</v>
      </c>
      <c r="K19" s="89" t="s">
        <v>194</v>
      </c>
      <c r="L19" s="20">
        <v>3</v>
      </c>
      <c r="M19" s="20"/>
      <c r="N19" s="92"/>
    </row>
    <row r="20" spans="2:14" ht="45" x14ac:dyDescent="0.25">
      <c r="B20" s="185"/>
      <c r="C20" s="26" t="s">
        <v>39</v>
      </c>
      <c r="D20" s="30" t="s">
        <v>40</v>
      </c>
      <c r="E20" s="28">
        <v>22448.784</v>
      </c>
      <c r="F20" s="29">
        <v>0.57999999999999996</v>
      </c>
      <c r="H20" s="109"/>
      <c r="I20" s="20" t="s">
        <v>449</v>
      </c>
      <c r="J20" s="21">
        <v>42404</v>
      </c>
      <c r="K20" s="89" t="s">
        <v>450</v>
      </c>
      <c r="L20" s="20">
        <v>47</v>
      </c>
      <c r="M20" s="20"/>
      <c r="N20" s="92"/>
    </row>
    <row r="21" spans="2:14" ht="33" customHeight="1" thickBot="1" x14ac:dyDescent="0.3">
      <c r="B21" s="195"/>
      <c r="C21" s="36" t="s">
        <v>44</v>
      </c>
      <c r="D21" s="37" t="s">
        <v>45</v>
      </c>
      <c r="E21" s="38">
        <v>17417.160000000003</v>
      </c>
      <c r="F21" s="39">
        <v>0.45</v>
      </c>
      <c r="H21" s="109"/>
      <c r="I21" s="20">
        <v>234</v>
      </c>
      <c r="J21" s="21">
        <v>42409</v>
      </c>
      <c r="K21" s="89" t="s">
        <v>451</v>
      </c>
      <c r="L21" s="20">
        <v>18</v>
      </c>
      <c r="M21" s="20"/>
      <c r="N21" s="92"/>
    </row>
    <row r="22" spans="2:14" ht="44.25" customHeight="1" x14ac:dyDescent="0.25">
      <c r="B22" s="185">
        <v>3</v>
      </c>
      <c r="C22" s="186" t="s">
        <v>48</v>
      </c>
      <c r="D22" s="188" t="s">
        <v>49</v>
      </c>
      <c r="E22" s="190">
        <v>71603.88</v>
      </c>
      <c r="F22" s="41">
        <v>1.85</v>
      </c>
      <c r="H22" s="109"/>
      <c r="I22" s="20">
        <v>235</v>
      </c>
      <c r="J22" s="21">
        <v>42409</v>
      </c>
      <c r="K22" s="89" t="s">
        <v>452</v>
      </c>
      <c r="L22" s="20">
        <v>17</v>
      </c>
      <c r="M22" s="20"/>
      <c r="N22" s="92"/>
    </row>
    <row r="23" spans="2:14" ht="17.25" thickBot="1" x14ac:dyDescent="0.3">
      <c r="B23" s="185"/>
      <c r="C23" s="187"/>
      <c r="D23" s="189"/>
      <c r="E23" s="191"/>
      <c r="F23" s="42"/>
      <c r="H23" s="109"/>
      <c r="I23" s="20">
        <v>328</v>
      </c>
      <c r="J23" s="21">
        <v>42424</v>
      </c>
      <c r="K23" s="89" t="s">
        <v>97</v>
      </c>
      <c r="L23" s="20">
        <v>37</v>
      </c>
      <c r="M23" s="20"/>
      <c r="N23" s="92"/>
    </row>
    <row r="24" spans="2:14" ht="60.75" thickBot="1" x14ac:dyDescent="0.3">
      <c r="B24" s="43">
        <v>4</v>
      </c>
      <c r="C24" s="44" t="s">
        <v>53</v>
      </c>
      <c r="D24" s="45" t="s">
        <v>54</v>
      </c>
      <c r="E24" s="46">
        <v>40252.992000000006</v>
      </c>
      <c r="F24" s="47">
        <v>1.04</v>
      </c>
      <c r="H24" s="109"/>
      <c r="I24" s="20">
        <v>332</v>
      </c>
      <c r="J24" s="21">
        <v>42425</v>
      </c>
      <c r="K24" s="89" t="s">
        <v>453</v>
      </c>
      <c r="L24" s="20">
        <v>3</v>
      </c>
      <c r="M24" s="20"/>
      <c r="N24" s="92"/>
    </row>
    <row r="25" spans="2:14" ht="60.75" thickBot="1" x14ac:dyDescent="0.3">
      <c r="B25" s="49">
        <v>5</v>
      </c>
      <c r="C25" s="50" t="s">
        <v>57</v>
      </c>
      <c r="D25" s="51" t="s">
        <v>58</v>
      </c>
      <c r="E25" s="52">
        <v>49155.096000000005</v>
      </c>
      <c r="F25" s="47">
        <v>1.27</v>
      </c>
      <c r="H25" s="109"/>
      <c r="I25" s="20">
        <v>335</v>
      </c>
      <c r="J25" s="21">
        <v>42425</v>
      </c>
      <c r="K25" s="89" t="s">
        <v>454</v>
      </c>
      <c r="L25" s="20">
        <v>18</v>
      </c>
      <c r="M25" s="20"/>
      <c r="N25" s="92"/>
    </row>
    <row r="26" spans="2:14" ht="60.75" thickBot="1" x14ac:dyDescent="0.3">
      <c r="B26" s="43">
        <v>6</v>
      </c>
      <c r="C26" s="44" t="s">
        <v>61</v>
      </c>
      <c r="D26" s="45" t="s">
        <v>62</v>
      </c>
      <c r="E26" s="46">
        <v>103728.86400000002</v>
      </c>
      <c r="F26" s="47">
        <v>2.68</v>
      </c>
      <c r="H26" s="109"/>
      <c r="I26" s="20" t="s">
        <v>455</v>
      </c>
      <c r="J26" s="21">
        <v>42433</v>
      </c>
      <c r="K26" s="89" t="s">
        <v>194</v>
      </c>
      <c r="L26" s="20">
        <v>27</v>
      </c>
      <c r="M26" s="20"/>
      <c r="N26" s="92"/>
    </row>
    <row r="27" spans="2:14" ht="17.25" thickBot="1" x14ac:dyDescent="0.3">
      <c r="B27" s="49"/>
      <c r="C27" s="55" t="s">
        <v>65</v>
      </c>
      <c r="D27" s="56"/>
      <c r="E27" s="52">
        <v>492325.05600000004</v>
      </c>
      <c r="F27" s="47">
        <f>F14+F16+F22+F24+F25+F26</f>
        <v>12.719999999999999</v>
      </c>
      <c r="H27" s="109"/>
      <c r="I27" s="20"/>
      <c r="J27" s="21"/>
      <c r="K27" s="89" t="s">
        <v>249</v>
      </c>
      <c r="L27" s="20"/>
      <c r="M27" s="20"/>
      <c r="N27" s="92"/>
    </row>
    <row r="28" spans="2:14" ht="17.25" thickBot="1" x14ac:dyDescent="0.3">
      <c r="B28" s="43">
        <v>7</v>
      </c>
      <c r="C28" s="44" t="s">
        <v>68</v>
      </c>
      <c r="D28" s="57" t="s">
        <v>69</v>
      </c>
      <c r="E28" s="46">
        <v>63862.92</v>
      </c>
      <c r="F28" s="47">
        <v>1.65</v>
      </c>
      <c r="H28" s="109"/>
      <c r="I28" s="20"/>
      <c r="J28" s="21"/>
      <c r="K28" s="89" t="s">
        <v>317</v>
      </c>
      <c r="L28" s="20"/>
      <c r="M28" s="20"/>
      <c r="N28" s="92"/>
    </row>
    <row r="29" spans="2:14" ht="17.25" thickBot="1" x14ac:dyDescent="0.3">
      <c r="B29" s="58"/>
      <c r="C29" s="59" t="s">
        <v>71</v>
      </c>
      <c r="D29" s="60"/>
      <c r="E29" s="61">
        <v>556187.97600000002</v>
      </c>
      <c r="F29" s="47">
        <f>F28+F27</f>
        <v>14.37</v>
      </c>
      <c r="H29" s="109"/>
      <c r="I29" s="20">
        <v>544</v>
      </c>
      <c r="J29" s="21">
        <v>42495</v>
      </c>
      <c r="K29" s="89" t="s">
        <v>451</v>
      </c>
      <c r="L29" s="20">
        <v>10</v>
      </c>
      <c r="M29" s="20"/>
      <c r="N29" s="92"/>
    </row>
    <row r="30" spans="2:14" ht="16.5" x14ac:dyDescent="0.25">
      <c r="B30" s="111"/>
      <c r="C30" s="112"/>
      <c r="D30" s="66"/>
      <c r="E30" s="113"/>
      <c r="F30" s="55"/>
      <c r="H30" s="109"/>
      <c r="I30" s="20" t="s">
        <v>456</v>
      </c>
      <c r="J30" s="21">
        <v>42517</v>
      </c>
      <c r="K30" s="89" t="s">
        <v>120</v>
      </c>
      <c r="L30" s="20">
        <v>13</v>
      </c>
      <c r="M30" s="20"/>
      <c r="N30" s="92"/>
    </row>
    <row r="31" spans="2:14" x14ac:dyDescent="0.25">
      <c r="H31" s="109"/>
      <c r="I31" s="20">
        <v>598</v>
      </c>
      <c r="J31" s="21">
        <v>42521</v>
      </c>
      <c r="K31" s="89" t="s">
        <v>457</v>
      </c>
      <c r="L31" s="20">
        <v>21</v>
      </c>
      <c r="M31" s="20"/>
      <c r="N31" s="92"/>
    </row>
    <row r="32" spans="2:14" x14ac:dyDescent="0.25">
      <c r="B32" s="192" t="s">
        <v>458</v>
      </c>
      <c r="C32" s="192"/>
      <c r="D32" s="192"/>
      <c r="E32" s="76" t="s">
        <v>459</v>
      </c>
      <c r="F32" s="64"/>
      <c r="H32" s="109"/>
      <c r="I32" s="20"/>
      <c r="J32" s="21"/>
      <c r="K32" s="89" t="s">
        <v>257</v>
      </c>
      <c r="L32" s="20"/>
      <c r="M32" s="20"/>
      <c r="N32" s="92"/>
    </row>
    <row r="33" spans="2:14" ht="18.75" x14ac:dyDescent="0.3">
      <c r="B33" s="193" t="s">
        <v>77</v>
      </c>
      <c r="C33" s="193"/>
      <c r="D33" s="193"/>
      <c r="E33" s="77">
        <v>57963.760000000009</v>
      </c>
      <c r="H33" s="109"/>
      <c r="I33" s="20">
        <v>626</v>
      </c>
      <c r="J33" s="21">
        <v>42531</v>
      </c>
      <c r="K33" s="89" t="s">
        <v>454</v>
      </c>
      <c r="L33" s="20">
        <v>17</v>
      </c>
      <c r="M33" s="20"/>
      <c r="N33" s="92"/>
    </row>
    <row r="34" spans="2:14" x14ac:dyDescent="0.25">
      <c r="H34" s="109"/>
      <c r="I34" s="20">
        <v>644</v>
      </c>
      <c r="J34" s="21">
        <v>42536</v>
      </c>
      <c r="K34" s="89" t="s">
        <v>460</v>
      </c>
      <c r="L34" s="20">
        <v>17</v>
      </c>
      <c r="M34" s="20"/>
      <c r="N34" s="92"/>
    </row>
    <row r="35" spans="2:14" x14ac:dyDescent="0.25">
      <c r="H35" s="109"/>
      <c r="I35" s="20">
        <v>655</v>
      </c>
      <c r="J35" s="21">
        <v>42541</v>
      </c>
      <c r="K35" s="89" t="s">
        <v>461</v>
      </c>
      <c r="L35" s="20">
        <v>44</v>
      </c>
      <c r="M35" s="20"/>
      <c r="N35" s="92"/>
    </row>
    <row r="36" spans="2:14" ht="15.75" x14ac:dyDescent="0.25">
      <c r="D36" s="184" t="s">
        <v>80</v>
      </c>
      <c r="E36" s="184"/>
      <c r="H36" s="109"/>
      <c r="I36" s="20">
        <v>674</v>
      </c>
      <c r="J36" s="21">
        <v>42545</v>
      </c>
      <c r="K36" s="88" t="s">
        <v>412</v>
      </c>
      <c r="L36" s="20" t="s">
        <v>462</v>
      </c>
      <c r="M36" s="20"/>
      <c r="N36" s="92"/>
    </row>
    <row r="37" spans="2:14" x14ac:dyDescent="0.25">
      <c r="H37" s="109"/>
      <c r="I37" s="20">
        <v>678</v>
      </c>
      <c r="J37" s="21">
        <v>42545</v>
      </c>
      <c r="K37" s="89" t="s">
        <v>463</v>
      </c>
      <c r="L37" s="20">
        <v>50</v>
      </c>
      <c r="M37" s="20"/>
      <c r="N37" s="92"/>
    </row>
    <row r="38" spans="2:14" x14ac:dyDescent="0.25">
      <c r="H38" s="109"/>
      <c r="I38" s="20" t="s">
        <v>464</v>
      </c>
      <c r="J38" s="21">
        <v>42551</v>
      </c>
      <c r="K38" s="89" t="s">
        <v>465</v>
      </c>
      <c r="L38" s="20">
        <v>47</v>
      </c>
      <c r="M38" s="20"/>
      <c r="N38" s="92"/>
    </row>
    <row r="39" spans="2:14" x14ac:dyDescent="0.25">
      <c r="H39" s="109"/>
      <c r="I39" s="20">
        <v>726</v>
      </c>
      <c r="J39" s="21">
        <v>42557</v>
      </c>
      <c r="K39" s="89" t="s">
        <v>466</v>
      </c>
      <c r="L39" s="20">
        <v>27</v>
      </c>
      <c r="M39" s="20"/>
      <c r="N39" s="92"/>
    </row>
    <row r="40" spans="2:14" x14ac:dyDescent="0.25">
      <c r="H40" s="109"/>
      <c r="I40" s="20"/>
      <c r="J40" s="21"/>
      <c r="K40" s="89" t="s">
        <v>265</v>
      </c>
      <c r="L40" s="20"/>
      <c r="M40" s="20"/>
      <c r="N40" s="92"/>
    </row>
    <row r="41" spans="2:14" x14ac:dyDescent="0.25">
      <c r="H41" s="109"/>
      <c r="I41" s="20"/>
      <c r="J41" s="21"/>
      <c r="K41" s="89" t="s">
        <v>274</v>
      </c>
      <c r="L41" s="20"/>
      <c r="M41" s="20"/>
      <c r="N41" s="92"/>
    </row>
    <row r="42" spans="2:14" x14ac:dyDescent="0.25">
      <c r="H42" s="109"/>
      <c r="I42" s="20">
        <v>827</v>
      </c>
      <c r="J42" s="21">
        <v>42585</v>
      </c>
      <c r="K42" s="88" t="s">
        <v>467</v>
      </c>
      <c r="L42" s="20">
        <v>44</v>
      </c>
      <c r="M42" s="20"/>
      <c r="N42" s="92"/>
    </row>
    <row r="43" spans="2:14" x14ac:dyDescent="0.25">
      <c r="H43" s="109"/>
      <c r="I43" s="20" t="s">
        <v>468</v>
      </c>
      <c r="J43" s="21">
        <v>42605</v>
      </c>
      <c r="K43" s="88" t="s">
        <v>469</v>
      </c>
      <c r="L43" s="20">
        <v>41</v>
      </c>
      <c r="M43" s="20"/>
      <c r="N43" s="92"/>
    </row>
    <row r="44" spans="2:14" x14ac:dyDescent="0.25">
      <c r="H44" s="109"/>
      <c r="I44" s="20"/>
      <c r="J44" s="20"/>
      <c r="K44" s="88" t="s">
        <v>280</v>
      </c>
      <c r="L44" s="20"/>
      <c r="M44" s="20"/>
      <c r="N44" s="92"/>
    </row>
    <row r="45" spans="2:14" x14ac:dyDescent="0.25">
      <c r="H45" s="109"/>
      <c r="I45" s="20" t="s">
        <v>470</v>
      </c>
      <c r="J45" s="21">
        <v>42641</v>
      </c>
      <c r="K45" s="88" t="s">
        <v>471</v>
      </c>
      <c r="L45" s="20">
        <v>4</v>
      </c>
      <c r="M45" s="20"/>
      <c r="N45" s="92"/>
    </row>
    <row r="46" spans="2:14" x14ac:dyDescent="0.25">
      <c r="H46" s="109"/>
      <c r="I46" s="20">
        <v>1151</v>
      </c>
      <c r="J46" s="21">
        <v>42642</v>
      </c>
      <c r="K46" s="88" t="s">
        <v>145</v>
      </c>
      <c r="L46" s="20">
        <v>26</v>
      </c>
      <c r="M46" s="20">
        <v>1500</v>
      </c>
      <c r="N46" s="92"/>
    </row>
    <row r="47" spans="2:14" x14ac:dyDescent="0.25">
      <c r="H47" s="109"/>
      <c r="I47" s="20">
        <v>1164</v>
      </c>
      <c r="J47" s="21">
        <v>42642</v>
      </c>
      <c r="K47" s="88" t="s">
        <v>145</v>
      </c>
      <c r="L47" s="20">
        <v>41</v>
      </c>
      <c r="M47" s="20">
        <v>1500</v>
      </c>
      <c r="N47" s="92"/>
    </row>
    <row r="48" spans="2:14" x14ac:dyDescent="0.25">
      <c r="H48" s="109"/>
      <c r="I48" s="20">
        <v>1075</v>
      </c>
      <c r="J48" s="21">
        <v>42629</v>
      </c>
      <c r="K48" s="88" t="s">
        <v>102</v>
      </c>
      <c r="L48" s="20">
        <v>48</v>
      </c>
      <c r="M48" s="20">
        <v>300</v>
      </c>
      <c r="N48" s="92"/>
    </row>
    <row r="49" spans="8:14" x14ac:dyDescent="0.25">
      <c r="H49" s="109"/>
      <c r="I49" s="20">
        <v>1121</v>
      </c>
      <c r="J49" s="21">
        <v>42639</v>
      </c>
      <c r="K49" s="88" t="s">
        <v>86</v>
      </c>
      <c r="L49" s="20">
        <v>56</v>
      </c>
      <c r="M49" s="20">
        <v>2300</v>
      </c>
      <c r="N49" s="92"/>
    </row>
    <row r="50" spans="8:14" x14ac:dyDescent="0.25">
      <c r="H50" s="109"/>
      <c r="I50" s="20">
        <v>1160</v>
      </c>
      <c r="J50" s="21">
        <v>42641</v>
      </c>
      <c r="K50" s="88" t="s">
        <v>472</v>
      </c>
      <c r="L50" s="20">
        <v>32</v>
      </c>
      <c r="M50" s="20">
        <v>500</v>
      </c>
      <c r="N50" s="92"/>
    </row>
    <row r="51" spans="8:14" x14ac:dyDescent="0.25">
      <c r="H51" s="109"/>
      <c r="I51" s="20">
        <v>1167</v>
      </c>
      <c r="J51" s="21">
        <v>42642</v>
      </c>
      <c r="K51" s="88" t="s">
        <v>145</v>
      </c>
      <c r="L51" s="20">
        <v>30</v>
      </c>
      <c r="M51" s="20">
        <v>500</v>
      </c>
      <c r="N51" s="92"/>
    </row>
    <row r="52" spans="8:14" x14ac:dyDescent="0.25">
      <c r="H52" s="109"/>
      <c r="I52" s="20">
        <v>1176</v>
      </c>
      <c r="J52" s="21">
        <v>42643</v>
      </c>
      <c r="K52" s="88" t="s">
        <v>145</v>
      </c>
      <c r="L52" s="20">
        <v>43</v>
      </c>
      <c r="M52" s="20">
        <v>500</v>
      </c>
      <c r="N52" s="92"/>
    </row>
    <row r="53" spans="8:14" x14ac:dyDescent="0.25">
      <c r="H53" s="109"/>
      <c r="I53" s="20"/>
      <c r="J53" s="20"/>
      <c r="K53" s="88" t="s">
        <v>330</v>
      </c>
      <c r="L53" s="20"/>
      <c r="M53" s="20"/>
      <c r="N53" s="92"/>
    </row>
    <row r="54" spans="8:14" x14ac:dyDescent="0.25">
      <c r="H54" s="109"/>
      <c r="I54" s="20">
        <v>1201</v>
      </c>
      <c r="J54" s="21">
        <v>42648</v>
      </c>
      <c r="K54" s="88" t="s">
        <v>145</v>
      </c>
      <c r="L54" s="20">
        <v>43</v>
      </c>
      <c r="M54" s="20"/>
      <c r="N54" s="92"/>
    </row>
    <row r="55" spans="8:14" x14ac:dyDescent="0.25">
      <c r="H55" s="109"/>
      <c r="I55" s="20">
        <v>1204</v>
      </c>
      <c r="J55" s="21">
        <v>42648</v>
      </c>
      <c r="K55" s="88" t="s">
        <v>145</v>
      </c>
      <c r="L55" s="20">
        <v>53</v>
      </c>
      <c r="M55" s="20"/>
      <c r="N55" s="92"/>
    </row>
    <row r="56" spans="8:14" x14ac:dyDescent="0.25">
      <c r="H56" s="109"/>
      <c r="I56" s="20">
        <v>1217</v>
      </c>
      <c r="J56" s="21">
        <v>42649</v>
      </c>
      <c r="K56" s="88" t="s">
        <v>473</v>
      </c>
      <c r="L56" s="20">
        <v>32</v>
      </c>
      <c r="M56" s="20"/>
      <c r="N56" s="92"/>
    </row>
    <row r="57" spans="8:14" x14ac:dyDescent="0.25">
      <c r="H57" s="109"/>
      <c r="I57" s="20">
        <v>1231</v>
      </c>
      <c r="J57" s="21">
        <v>42651</v>
      </c>
      <c r="K57" s="88" t="s">
        <v>145</v>
      </c>
      <c r="L57" s="20">
        <v>30</v>
      </c>
      <c r="M57" s="20"/>
      <c r="N57" s="92"/>
    </row>
    <row r="58" spans="8:14" x14ac:dyDescent="0.25">
      <c r="H58" s="109"/>
      <c r="I58" s="20">
        <v>1257</v>
      </c>
      <c r="J58" s="21">
        <v>42654</v>
      </c>
      <c r="K58" s="88" t="s">
        <v>145</v>
      </c>
      <c r="L58" s="20">
        <v>13</v>
      </c>
      <c r="M58" s="20"/>
      <c r="N58" s="92"/>
    </row>
    <row r="59" spans="8:14" x14ac:dyDescent="0.25">
      <c r="H59" s="109"/>
      <c r="I59" s="20">
        <v>1268</v>
      </c>
      <c r="J59" s="21">
        <v>42657</v>
      </c>
      <c r="K59" s="114" t="s">
        <v>145</v>
      </c>
      <c r="L59" s="20">
        <v>43</v>
      </c>
      <c r="M59" s="20"/>
      <c r="N59" s="92"/>
    </row>
    <row r="60" spans="8:14" x14ac:dyDescent="0.25">
      <c r="H60" s="115"/>
      <c r="I60" s="20">
        <v>1284</v>
      </c>
      <c r="J60" s="21">
        <v>42660</v>
      </c>
      <c r="K60" s="114" t="s">
        <v>474</v>
      </c>
      <c r="L60" s="20">
        <v>43</v>
      </c>
      <c r="M60" s="20"/>
      <c r="N60" s="92"/>
    </row>
    <row r="61" spans="8:14" x14ac:dyDescent="0.25">
      <c r="H61" s="109"/>
      <c r="I61" s="20">
        <v>1288</v>
      </c>
      <c r="J61" s="21">
        <v>42660</v>
      </c>
      <c r="K61" s="114" t="s">
        <v>145</v>
      </c>
      <c r="L61" s="20">
        <v>43</v>
      </c>
      <c r="M61" s="20"/>
      <c r="N61" s="92"/>
    </row>
    <row r="62" spans="8:14" ht="30" x14ac:dyDescent="0.25">
      <c r="H62" s="109"/>
      <c r="I62" s="20" t="s">
        <v>475</v>
      </c>
      <c r="J62" s="21">
        <v>42662</v>
      </c>
      <c r="K62" s="114" t="s">
        <v>476</v>
      </c>
      <c r="L62" s="20">
        <v>43</v>
      </c>
      <c r="M62" s="20"/>
      <c r="N62" s="92"/>
    </row>
    <row r="63" spans="8:14" x14ac:dyDescent="0.25">
      <c r="H63" s="109"/>
      <c r="I63" s="20">
        <v>1304</v>
      </c>
      <c r="J63" s="21">
        <v>42663</v>
      </c>
      <c r="K63" s="114" t="s">
        <v>477</v>
      </c>
      <c r="L63" s="20">
        <v>43</v>
      </c>
      <c r="M63" s="20"/>
      <c r="N63" s="92"/>
    </row>
    <row r="64" spans="8:14" x14ac:dyDescent="0.25">
      <c r="H64" s="109"/>
      <c r="I64" s="20">
        <v>1315</v>
      </c>
      <c r="J64" s="21">
        <v>42667</v>
      </c>
      <c r="K64" s="114" t="s">
        <v>145</v>
      </c>
      <c r="L64" s="20">
        <v>43</v>
      </c>
      <c r="M64" s="20"/>
      <c r="N64" s="92"/>
    </row>
    <row r="65" spans="8:14" x14ac:dyDescent="0.25">
      <c r="H65" s="109"/>
      <c r="I65" s="20">
        <v>1334</v>
      </c>
      <c r="J65" s="21">
        <v>42671</v>
      </c>
      <c r="K65" s="114" t="s">
        <v>145</v>
      </c>
      <c r="L65" s="20">
        <v>23</v>
      </c>
      <c r="M65" s="20"/>
      <c r="N65" s="92"/>
    </row>
    <row r="66" spans="8:14" x14ac:dyDescent="0.25">
      <c r="H66" s="109"/>
      <c r="I66" s="20"/>
      <c r="J66" s="20"/>
      <c r="K66" s="114" t="s">
        <v>333</v>
      </c>
      <c r="L66" s="20"/>
      <c r="M66" s="20"/>
      <c r="N66" s="92"/>
    </row>
    <row r="67" spans="8:14" x14ac:dyDescent="0.25">
      <c r="H67" s="109"/>
      <c r="I67" s="74"/>
      <c r="J67" s="75">
        <v>42675</v>
      </c>
      <c r="K67" s="116" t="s">
        <v>97</v>
      </c>
      <c r="L67" s="74" t="s">
        <v>89</v>
      </c>
      <c r="M67" s="20">
        <v>82000</v>
      </c>
      <c r="N67" s="92"/>
    </row>
    <row r="68" spans="8:14" x14ac:dyDescent="0.25">
      <c r="H68" s="109"/>
      <c r="I68" s="74"/>
      <c r="J68" s="75">
        <v>42676</v>
      </c>
      <c r="K68" s="116" t="s">
        <v>298</v>
      </c>
      <c r="L68" s="74" t="s">
        <v>89</v>
      </c>
      <c r="M68" s="74"/>
      <c r="N68" s="92"/>
    </row>
    <row r="69" spans="8:14" x14ac:dyDescent="0.25">
      <c r="H69" s="109"/>
      <c r="I69" s="20">
        <v>1378</v>
      </c>
      <c r="J69" s="21">
        <v>42677</v>
      </c>
      <c r="K69" s="88" t="s">
        <v>221</v>
      </c>
      <c r="L69" s="20">
        <v>45</v>
      </c>
      <c r="M69" s="20"/>
      <c r="N69" s="92"/>
    </row>
    <row r="70" spans="8:14" x14ac:dyDescent="0.25">
      <c r="H70" s="109"/>
      <c r="I70" s="20">
        <v>1388</v>
      </c>
      <c r="J70" s="21">
        <v>42681</v>
      </c>
      <c r="K70" s="88" t="s">
        <v>221</v>
      </c>
      <c r="L70" s="20">
        <v>45</v>
      </c>
      <c r="M70" s="20"/>
      <c r="N70" s="92"/>
    </row>
    <row r="71" spans="8:14" x14ac:dyDescent="0.25">
      <c r="H71" s="109"/>
      <c r="I71" s="20">
        <v>1392</v>
      </c>
      <c r="J71" s="21">
        <v>42681</v>
      </c>
      <c r="K71" s="88" t="s">
        <v>478</v>
      </c>
      <c r="L71" s="20">
        <v>45</v>
      </c>
      <c r="M71" s="20"/>
      <c r="N71" s="92"/>
    </row>
    <row r="72" spans="8:14" x14ac:dyDescent="0.25">
      <c r="H72" s="109"/>
      <c r="I72" s="100">
        <v>1399</v>
      </c>
      <c r="J72" s="21">
        <v>42682</v>
      </c>
      <c r="K72" s="117" t="s">
        <v>479</v>
      </c>
      <c r="L72" s="100">
        <v>37</v>
      </c>
      <c r="M72" s="20"/>
      <c r="N72" s="92"/>
    </row>
    <row r="73" spans="8:14" x14ac:dyDescent="0.25">
      <c r="H73" s="109"/>
      <c r="I73" s="20">
        <v>1407</v>
      </c>
      <c r="J73" s="21">
        <v>42683</v>
      </c>
      <c r="K73" s="88" t="s">
        <v>145</v>
      </c>
      <c r="L73" s="20">
        <v>43</v>
      </c>
      <c r="M73" s="20"/>
      <c r="N73" s="92"/>
    </row>
    <row r="74" spans="8:14" x14ac:dyDescent="0.25">
      <c r="H74" s="109"/>
      <c r="I74" s="20">
        <v>1423</v>
      </c>
      <c r="J74" s="21">
        <v>42684</v>
      </c>
      <c r="K74" s="88" t="s">
        <v>480</v>
      </c>
      <c r="L74" s="20">
        <v>43</v>
      </c>
      <c r="M74" s="20"/>
      <c r="N74" s="92"/>
    </row>
    <row r="75" spans="8:14" x14ac:dyDescent="0.25">
      <c r="H75" s="109"/>
      <c r="I75" s="20">
        <v>1449</v>
      </c>
      <c r="J75" s="21">
        <v>42692</v>
      </c>
      <c r="K75" s="88" t="s">
        <v>481</v>
      </c>
      <c r="L75" s="20">
        <v>38.39</v>
      </c>
      <c r="M75" s="20"/>
      <c r="N75" s="92"/>
    </row>
    <row r="76" spans="8:14" x14ac:dyDescent="0.25">
      <c r="H76" s="109"/>
      <c r="I76" s="20">
        <v>1450</v>
      </c>
      <c r="J76" s="21">
        <v>42693</v>
      </c>
      <c r="K76" s="88" t="s">
        <v>482</v>
      </c>
      <c r="L76" s="20">
        <v>37</v>
      </c>
      <c r="M76" s="20"/>
      <c r="N76" s="92"/>
    </row>
    <row r="77" spans="8:14" x14ac:dyDescent="0.25">
      <c r="H77" s="109"/>
      <c r="I77" s="20">
        <v>1494</v>
      </c>
      <c r="J77" s="21">
        <v>42702</v>
      </c>
      <c r="K77" s="88" t="s">
        <v>451</v>
      </c>
      <c r="L77" s="20">
        <v>10</v>
      </c>
      <c r="M77" s="20"/>
      <c r="N77" s="92"/>
    </row>
    <row r="78" spans="8:14" x14ac:dyDescent="0.25">
      <c r="H78" s="109"/>
      <c r="I78" s="20">
        <v>1514</v>
      </c>
      <c r="J78" s="21">
        <v>42704</v>
      </c>
      <c r="K78" s="88" t="s">
        <v>483</v>
      </c>
      <c r="L78" s="20">
        <v>7</v>
      </c>
      <c r="M78" s="20"/>
      <c r="N78" s="92"/>
    </row>
    <row r="79" spans="8:14" x14ac:dyDescent="0.25">
      <c r="H79" s="109"/>
      <c r="I79" s="78"/>
      <c r="J79" s="78"/>
      <c r="K79" s="90" t="s">
        <v>335</v>
      </c>
      <c r="L79" s="78"/>
      <c r="M79" s="78"/>
    </row>
    <row r="80" spans="8:14" x14ac:dyDescent="0.25">
      <c r="H80" s="109"/>
      <c r="I80" s="78" t="s">
        <v>484</v>
      </c>
      <c r="J80" s="79">
        <v>42705</v>
      </c>
      <c r="K80" s="90" t="s">
        <v>485</v>
      </c>
      <c r="L80" s="78">
        <v>50</v>
      </c>
      <c r="M80" s="78"/>
    </row>
    <row r="81" spans="8:13" x14ac:dyDescent="0.25">
      <c r="H81" s="109"/>
      <c r="I81" s="78">
        <v>1549</v>
      </c>
      <c r="J81" s="79">
        <v>42711</v>
      </c>
      <c r="K81" s="90" t="s">
        <v>238</v>
      </c>
      <c r="L81" s="78">
        <v>60</v>
      </c>
      <c r="M81" s="78"/>
    </row>
    <row r="82" spans="8:13" x14ac:dyDescent="0.25">
      <c r="H82" s="109"/>
      <c r="I82" s="78">
        <v>1560</v>
      </c>
      <c r="J82" s="79">
        <v>42713</v>
      </c>
      <c r="K82" s="90" t="s">
        <v>378</v>
      </c>
      <c r="L82" s="78">
        <v>56</v>
      </c>
      <c r="M82" s="78"/>
    </row>
    <row r="83" spans="8:13" x14ac:dyDescent="0.25">
      <c r="H83" s="109"/>
      <c r="I83" s="78">
        <v>1567</v>
      </c>
      <c r="J83" s="79">
        <v>42716</v>
      </c>
      <c r="K83" s="90" t="s">
        <v>385</v>
      </c>
      <c r="L83" s="78">
        <v>26</v>
      </c>
      <c r="M83" s="78"/>
    </row>
    <row r="84" spans="8:13" x14ac:dyDescent="0.25">
      <c r="H84" s="109"/>
      <c r="I84" s="20" t="s">
        <v>486</v>
      </c>
      <c r="J84" s="21">
        <v>42717</v>
      </c>
      <c r="K84" s="88" t="s">
        <v>487</v>
      </c>
      <c r="L84" s="20">
        <v>28</v>
      </c>
      <c r="M84" s="20">
        <v>1200</v>
      </c>
    </row>
    <row r="85" spans="8:13" x14ac:dyDescent="0.25">
      <c r="H85" s="109"/>
      <c r="I85" s="78" t="s">
        <v>488</v>
      </c>
      <c r="J85" s="79">
        <v>42723</v>
      </c>
      <c r="K85" s="90" t="s">
        <v>489</v>
      </c>
      <c r="L85" s="78">
        <v>10</v>
      </c>
      <c r="M85" s="78"/>
    </row>
    <row r="86" spans="8:13" x14ac:dyDescent="0.25">
      <c r="H86" s="109"/>
      <c r="I86" s="78" t="s">
        <v>490</v>
      </c>
      <c r="J86" s="79">
        <v>42723</v>
      </c>
      <c r="K86" s="90" t="s">
        <v>491</v>
      </c>
      <c r="L86" s="78">
        <v>24</v>
      </c>
      <c r="M86" s="78"/>
    </row>
    <row r="87" spans="8:13" x14ac:dyDescent="0.25">
      <c r="H87" s="109"/>
      <c r="I87" s="78">
        <v>1607</v>
      </c>
      <c r="J87" s="79">
        <v>42724</v>
      </c>
      <c r="K87" s="90" t="s">
        <v>492</v>
      </c>
      <c r="L87" s="78" t="s">
        <v>493</v>
      </c>
      <c r="M87" s="78"/>
    </row>
    <row r="88" spans="8:13" x14ac:dyDescent="0.25">
      <c r="H88" s="109"/>
      <c r="I88" s="78">
        <v>1609</v>
      </c>
      <c r="J88" s="79">
        <v>42724</v>
      </c>
      <c r="K88" s="90" t="s">
        <v>494</v>
      </c>
      <c r="L88" s="78">
        <v>13</v>
      </c>
      <c r="M88" s="78"/>
    </row>
    <row r="89" spans="8:13" x14ac:dyDescent="0.25">
      <c r="H89" s="109"/>
      <c r="I89" s="78" t="s">
        <v>495</v>
      </c>
      <c r="J89" s="79">
        <v>42725</v>
      </c>
      <c r="K89" s="90" t="s">
        <v>496</v>
      </c>
      <c r="L89" s="78">
        <v>43</v>
      </c>
      <c r="M89" s="78"/>
    </row>
    <row r="90" spans="8:13" x14ac:dyDescent="0.25">
      <c r="H90" s="109"/>
      <c r="I90" s="20" t="s">
        <v>497</v>
      </c>
      <c r="J90" s="21">
        <v>42726</v>
      </c>
      <c r="K90" s="88" t="s">
        <v>498</v>
      </c>
      <c r="L90" s="20">
        <v>11</v>
      </c>
      <c r="M90" s="20">
        <v>400</v>
      </c>
    </row>
    <row r="91" spans="8:13" x14ac:dyDescent="0.25">
      <c r="H91" s="109"/>
      <c r="I91" s="78">
        <v>1628</v>
      </c>
      <c r="J91" s="79">
        <v>42730</v>
      </c>
      <c r="K91" s="90" t="s">
        <v>499</v>
      </c>
      <c r="L91" s="78">
        <v>37</v>
      </c>
      <c r="M91" s="78"/>
    </row>
    <row r="92" spans="8:13" x14ac:dyDescent="0.25">
      <c r="I92" s="78">
        <v>1637</v>
      </c>
      <c r="J92" s="79">
        <v>42732</v>
      </c>
      <c r="K92" s="90" t="s">
        <v>500</v>
      </c>
      <c r="L92" s="78">
        <v>27</v>
      </c>
      <c r="M92" s="78"/>
    </row>
    <row r="93" spans="8:13" x14ac:dyDescent="0.25">
      <c r="I93" s="18"/>
      <c r="J93" s="18"/>
      <c r="K93" s="90" t="s">
        <v>340</v>
      </c>
      <c r="L93" s="18"/>
      <c r="M93" s="18"/>
    </row>
    <row r="94" spans="8:13" ht="33.75" customHeight="1" x14ac:dyDescent="0.25">
      <c r="I94" s="78"/>
      <c r="J94" s="91">
        <v>42431</v>
      </c>
      <c r="K94" s="118" t="s">
        <v>437</v>
      </c>
      <c r="L94" s="110">
        <v>11000</v>
      </c>
      <c r="M94" s="78"/>
    </row>
    <row r="95" spans="8:13" x14ac:dyDescent="0.25">
      <c r="I95" s="78"/>
      <c r="J95" s="79">
        <v>42703</v>
      </c>
      <c r="K95" s="90" t="s">
        <v>88</v>
      </c>
      <c r="L95" s="78" t="s">
        <v>89</v>
      </c>
      <c r="M95" s="78"/>
    </row>
    <row r="96" spans="8:13" x14ac:dyDescent="0.25">
      <c r="I96" s="78"/>
      <c r="J96" s="79">
        <v>42559</v>
      </c>
      <c r="K96" s="90" t="s">
        <v>306</v>
      </c>
      <c r="L96" s="78">
        <v>47</v>
      </c>
      <c r="M96" s="78"/>
    </row>
    <row r="97" spans="9:13" x14ac:dyDescent="0.25">
      <c r="I97" s="78"/>
      <c r="J97" s="79">
        <v>42580</v>
      </c>
      <c r="K97" s="90" t="s">
        <v>306</v>
      </c>
      <c r="L97" s="78">
        <v>59</v>
      </c>
      <c r="M97" s="78"/>
    </row>
    <row r="98" spans="9:13" x14ac:dyDescent="0.25">
      <c r="I98" s="78"/>
      <c r="J98" s="79">
        <v>42717</v>
      </c>
      <c r="K98" s="90" t="s">
        <v>306</v>
      </c>
      <c r="L98" s="78">
        <v>28</v>
      </c>
      <c r="M98" s="78"/>
    </row>
    <row r="99" spans="9:13" ht="25.5" x14ac:dyDescent="0.25">
      <c r="I99" s="18"/>
      <c r="J99" s="31"/>
      <c r="K99" s="53" t="s">
        <v>59</v>
      </c>
      <c r="L99" s="33" t="s">
        <v>60</v>
      </c>
      <c r="M99" s="18"/>
    </row>
    <row r="100" spans="9:13" ht="15.75" x14ac:dyDescent="0.25">
      <c r="I100" s="18"/>
      <c r="J100" s="31"/>
      <c r="K100" s="34" t="s">
        <v>63</v>
      </c>
      <c r="L100" s="54" t="s">
        <v>64</v>
      </c>
      <c r="M100" s="18"/>
    </row>
    <row r="101" spans="9:13" ht="38.25" x14ac:dyDescent="0.25">
      <c r="I101" s="18"/>
      <c r="J101" s="31"/>
      <c r="K101" s="34" t="s">
        <v>66</v>
      </c>
      <c r="L101" s="35" t="s">
        <v>67</v>
      </c>
      <c r="M101" s="54"/>
    </row>
    <row r="102" spans="9:13" ht="38.25" x14ac:dyDescent="0.25">
      <c r="I102" s="18"/>
      <c r="J102" s="31"/>
      <c r="K102" s="34" t="s">
        <v>70</v>
      </c>
      <c r="L102" s="35" t="s">
        <v>67</v>
      </c>
      <c r="M102" s="18"/>
    </row>
    <row r="103" spans="9:13" ht="25.5" x14ac:dyDescent="0.25">
      <c r="I103" s="18"/>
      <c r="J103" s="31"/>
      <c r="K103" s="32" t="s">
        <v>72</v>
      </c>
      <c r="L103" s="33" t="s">
        <v>73</v>
      </c>
      <c r="M103" s="35"/>
    </row>
    <row r="104" spans="9:13" ht="25.5" x14ac:dyDescent="0.25">
      <c r="I104" s="18"/>
      <c r="J104" s="31"/>
      <c r="K104" s="32" t="s">
        <v>75</v>
      </c>
      <c r="L104" s="33" t="s">
        <v>76</v>
      </c>
      <c r="M104" s="18"/>
    </row>
    <row r="105" spans="9:13" ht="38.25" x14ac:dyDescent="0.25">
      <c r="I105" s="18"/>
      <c r="J105" s="31"/>
      <c r="K105" s="32" t="s">
        <v>147</v>
      </c>
      <c r="L105" s="33" t="s">
        <v>148</v>
      </c>
      <c r="M105" s="18"/>
    </row>
    <row r="106" spans="9:13" ht="31.5" x14ac:dyDescent="0.25">
      <c r="I106" s="18"/>
      <c r="J106" s="31">
        <v>42591</v>
      </c>
      <c r="K106" s="32" t="s">
        <v>78</v>
      </c>
      <c r="L106" s="33" t="s">
        <v>79</v>
      </c>
      <c r="M106" s="18"/>
    </row>
    <row r="107" spans="9:13" ht="60.75" x14ac:dyDescent="0.25">
      <c r="I107" s="18"/>
      <c r="J107" s="31"/>
      <c r="K107" s="32" t="s">
        <v>37</v>
      </c>
      <c r="L107" s="33" t="s">
        <v>38</v>
      </c>
      <c r="M107" s="18"/>
    </row>
    <row r="108" spans="9:13" ht="60.75" x14ac:dyDescent="0.25">
      <c r="I108" s="18"/>
      <c r="J108" s="31" t="s">
        <v>41</v>
      </c>
      <c r="K108" s="34" t="s">
        <v>42</v>
      </c>
      <c r="L108" s="35" t="s">
        <v>43</v>
      </c>
      <c r="M108" s="18"/>
    </row>
    <row r="109" spans="9:13" ht="45" x14ac:dyDescent="0.25">
      <c r="I109" s="18"/>
      <c r="J109" s="31" t="s">
        <v>46</v>
      </c>
      <c r="K109" s="40" t="s">
        <v>47</v>
      </c>
      <c r="L109" s="35" t="s">
        <v>43</v>
      </c>
      <c r="M109" s="18"/>
    </row>
    <row r="110" spans="9:13" ht="60.75" x14ac:dyDescent="0.25">
      <c r="I110" s="18"/>
      <c r="J110" s="31"/>
      <c r="K110" s="34" t="s">
        <v>50</v>
      </c>
      <c r="L110" s="35" t="s">
        <v>43</v>
      </c>
      <c r="M110" s="18"/>
    </row>
    <row r="111" spans="9:13" ht="41.25" x14ac:dyDescent="0.25">
      <c r="I111" s="18"/>
      <c r="J111" s="31"/>
      <c r="K111" s="32" t="s">
        <v>51</v>
      </c>
      <c r="L111" s="33" t="s">
        <v>52</v>
      </c>
      <c r="M111" s="18"/>
    </row>
    <row r="112" spans="9:13" ht="79.5" x14ac:dyDescent="0.25">
      <c r="I112" s="18"/>
      <c r="J112" s="31"/>
      <c r="K112" s="48" t="s">
        <v>55</v>
      </c>
      <c r="L112" s="35" t="s">
        <v>56</v>
      </c>
      <c r="M112" s="18"/>
    </row>
    <row r="113" spans="9:13" ht="15.75" x14ac:dyDescent="0.25">
      <c r="I113" s="18"/>
      <c r="J113" s="27"/>
      <c r="K113" s="32" t="s">
        <v>81</v>
      </c>
      <c r="L113" s="33" t="s">
        <v>82</v>
      </c>
      <c r="M113" s="18"/>
    </row>
    <row r="114" spans="9:13" x14ac:dyDescent="0.25">
      <c r="I114" s="18"/>
      <c r="J114" s="27"/>
      <c r="K114" s="18"/>
      <c r="L114" s="18"/>
      <c r="M114" s="18"/>
    </row>
    <row r="115" spans="9:13" x14ac:dyDescent="0.25">
      <c r="I115" s="18"/>
      <c r="J115" s="27"/>
      <c r="K115" s="18"/>
      <c r="L115" s="18"/>
      <c r="M115" s="18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6:E36"/>
    <mergeCell ref="B22:B23"/>
    <mergeCell ref="C22:C23"/>
    <mergeCell ref="D22:D23"/>
    <mergeCell ref="E22:E23"/>
    <mergeCell ref="B32:D32"/>
    <mergeCell ref="B33:D3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7"/>
  <sheetViews>
    <sheetView topLeftCell="E7" workbookViewId="0">
      <selection activeCell="K9" sqref="K9:K11"/>
    </sheetView>
  </sheetViews>
  <sheetFormatPr defaultRowHeight="15" x14ac:dyDescent="0.25"/>
  <cols>
    <col min="1" max="1" width="4.28515625" customWidth="1"/>
    <col min="2" max="2" width="10.7109375" customWidth="1"/>
    <col min="3" max="3" width="39" customWidth="1"/>
    <col min="4" max="4" width="60.7109375" customWidth="1"/>
    <col min="5" max="5" width="19.7109375" customWidth="1"/>
    <col min="7" max="8" width="5" customWidth="1"/>
    <col min="10" max="10" width="10.28515625" customWidth="1"/>
    <col min="11" max="11" width="69.85546875" customWidth="1"/>
    <col min="12" max="12" width="19.85546875" bestFit="1" customWidth="1"/>
    <col min="13" max="13" width="11.28515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" customWidth="1"/>
    <col min="266" max="266" width="10.28515625" customWidth="1"/>
    <col min="267" max="267" width="69.85546875" customWidth="1"/>
    <col min="268" max="268" width="19.85546875" bestFit="1" customWidth="1"/>
    <col min="269" max="269" width="11.28515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" customWidth="1"/>
    <col min="522" max="522" width="10.28515625" customWidth="1"/>
    <col min="523" max="523" width="69.85546875" customWidth="1"/>
    <col min="524" max="524" width="19.85546875" bestFit="1" customWidth="1"/>
    <col min="525" max="525" width="11.28515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" customWidth="1"/>
    <col min="778" max="778" width="10.28515625" customWidth="1"/>
    <col min="779" max="779" width="69.85546875" customWidth="1"/>
    <col min="780" max="780" width="19.85546875" bestFit="1" customWidth="1"/>
    <col min="781" max="781" width="11.28515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" customWidth="1"/>
    <col min="1034" max="1034" width="10.28515625" customWidth="1"/>
    <col min="1035" max="1035" width="69.85546875" customWidth="1"/>
    <col min="1036" max="1036" width="19.85546875" bestFit="1" customWidth="1"/>
    <col min="1037" max="1037" width="11.28515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" customWidth="1"/>
    <col min="1290" max="1290" width="10.28515625" customWidth="1"/>
    <col min="1291" max="1291" width="69.85546875" customWidth="1"/>
    <col min="1292" max="1292" width="19.85546875" bestFit="1" customWidth="1"/>
    <col min="1293" max="1293" width="11.28515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" customWidth="1"/>
    <col min="1546" max="1546" width="10.28515625" customWidth="1"/>
    <col min="1547" max="1547" width="69.85546875" customWidth="1"/>
    <col min="1548" max="1548" width="19.85546875" bestFit="1" customWidth="1"/>
    <col min="1549" max="1549" width="11.28515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" customWidth="1"/>
    <col min="1802" max="1802" width="10.28515625" customWidth="1"/>
    <col min="1803" max="1803" width="69.85546875" customWidth="1"/>
    <col min="1804" max="1804" width="19.85546875" bestFit="1" customWidth="1"/>
    <col min="1805" max="1805" width="11.28515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" customWidth="1"/>
    <col min="2058" max="2058" width="10.28515625" customWidth="1"/>
    <col min="2059" max="2059" width="69.85546875" customWidth="1"/>
    <col min="2060" max="2060" width="19.85546875" bestFit="1" customWidth="1"/>
    <col min="2061" max="2061" width="11.28515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" customWidth="1"/>
    <col min="2314" max="2314" width="10.28515625" customWidth="1"/>
    <col min="2315" max="2315" width="69.85546875" customWidth="1"/>
    <col min="2316" max="2316" width="19.85546875" bestFit="1" customWidth="1"/>
    <col min="2317" max="2317" width="11.28515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" customWidth="1"/>
    <col min="2570" max="2570" width="10.28515625" customWidth="1"/>
    <col min="2571" max="2571" width="69.85546875" customWidth="1"/>
    <col min="2572" max="2572" width="19.85546875" bestFit="1" customWidth="1"/>
    <col min="2573" max="2573" width="11.28515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" customWidth="1"/>
    <col min="2826" max="2826" width="10.28515625" customWidth="1"/>
    <col min="2827" max="2827" width="69.85546875" customWidth="1"/>
    <col min="2828" max="2828" width="19.85546875" bestFit="1" customWidth="1"/>
    <col min="2829" max="2829" width="11.28515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" customWidth="1"/>
    <col min="3082" max="3082" width="10.28515625" customWidth="1"/>
    <col min="3083" max="3083" width="69.85546875" customWidth="1"/>
    <col min="3084" max="3084" width="19.85546875" bestFit="1" customWidth="1"/>
    <col min="3085" max="3085" width="11.28515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" customWidth="1"/>
    <col min="3338" max="3338" width="10.28515625" customWidth="1"/>
    <col min="3339" max="3339" width="69.85546875" customWidth="1"/>
    <col min="3340" max="3340" width="19.85546875" bestFit="1" customWidth="1"/>
    <col min="3341" max="3341" width="11.28515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" customWidth="1"/>
    <col min="3594" max="3594" width="10.28515625" customWidth="1"/>
    <col min="3595" max="3595" width="69.85546875" customWidth="1"/>
    <col min="3596" max="3596" width="19.85546875" bestFit="1" customWidth="1"/>
    <col min="3597" max="3597" width="11.28515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" customWidth="1"/>
    <col min="3850" max="3850" width="10.28515625" customWidth="1"/>
    <col min="3851" max="3851" width="69.85546875" customWidth="1"/>
    <col min="3852" max="3852" width="19.85546875" bestFit="1" customWidth="1"/>
    <col min="3853" max="3853" width="11.28515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" customWidth="1"/>
    <col min="4106" max="4106" width="10.28515625" customWidth="1"/>
    <col min="4107" max="4107" width="69.85546875" customWidth="1"/>
    <col min="4108" max="4108" width="19.85546875" bestFit="1" customWidth="1"/>
    <col min="4109" max="4109" width="11.28515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" customWidth="1"/>
    <col min="4362" max="4362" width="10.28515625" customWidth="1"/>
    <col min="4363" max="4363" width="69.85546875" customWidth="1"/>
    <col min="4364" max="4364" width="19.85546875" bestFit="1" customWidth="1"/>
    <col min="4365" max="4365" width="11.28515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" customWidth="1"/>
    <col min="4618" max="4618" width="10.28515625" customWidth="1"/>
    <col min="4619" max="4619" width="69.85546875" customWidth="1"/>
    <col min="4620" max="4620" width="19.85546875" bestFit="1" customWidth="1"/>
    <col min="4621" max="4621" width="11.28515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" customWidth="1"/>
    <col min="4874" max="4874" width="10.28515625" customWidth="1"/>
    <col min="4875" max="4875" width="69.85546875" customWidth="1"/>
    <col min="4876" max="4876" width="19.85546875" bestFit="1" customWidth="1"/>
    <col min="4877" max="4877" width="11.28515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" customWidth="1"/>
    <col min="5130" max="5130" width="10.28515625" customWidth="1"/>
    <col min="5131" max="5131" width="69.85546875" customWidth="1"/>
    <col min="5132" max="5132" width="19.85546875" bestFit="1" customWidth="1"/>
    <col min="5133" max="5133" width="11.28515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" customWidth="1"/>
    <col min="5386" max="5386" width="10.28515625" customWidth="1"/>
    <col min="5387" max="5387" width="69.85546875" customWidth="1"/>
    <col min="5388" max="5388" width="19.85546875" bestFit="1" customWidth="1"/>
    <col min="5389" max="5389" width="11.28515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" customWidth="1"/>
    <col min="5642" max="5642" width="10.28515625" customWidth="1"/>
    <col min="5643" max="5643" width="69.85546875" customWidth="1"/>
    <col min="5644" max="5644" width="19.85546875" bestFit="1" customWidth="1"/>
    <col min="5645" max="5645" width="11.28515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" customWidth="1"/>
    <col min="5898" max="5898" width="10.28515625" customWidth="1"/>
    <col min="5899" max="5899" width="69.85546875" customWidth="1"/>
    <col min="5900" max="5900" width="19.85546875" bestFit="1" customWidth="1"/>
    <col min="5901" max="5901" width="11.28515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" customWidth="1"/>
    <col min="6154" max="6154" width="10.28515625" customWidth="1"/>
    <col min="6155" max="6155" width="69.85546875" customWidth="1"/>
    <col min="6156" max="6156" width="19.85546875" bestFit="1" customWidth="1"/>
    <col min="6157" max="6157" width="11.28515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" customWidth="1"/>
    <col min="6410" max="6410" width="10.28515625" customWidth="1"/>
    <col min="6411" max="6411" width="69.85546875" customWidth="1"/>
    <col min="6412" max="6412" width="19.85546875" bestFit="1" customWidth="1"/>
    <col min="6413" max="6413" width="11.28515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" customWidth="1"/>
    <col min="6666" max="6666" width="10.28515625" customWidth="1"/>
    <col min="6667" max="6667" width="69.85546875" customWidth="1"/>
    <col min="6668" max="6668" width="19.85546875" bestFit="1" customWidth="1"/>
    <col min="6669" max="6669" width="11.28515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" customWidth="1"/>
    <col min="6922" max="6922" width="10.28515625" customWidth="1"/>
    <col min="6923" max="6923" width="69.85546875" customWidth="1"/>
    <col min="6924" max="6924" width="19.85546875" bestFit="1" customWidth="1"/>
    <col min="6925" max="6925" width="11.28515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" customWidth="1"/>
    <col min="7178" max="7178" width="10.28515625" customWidth="1"/>
    <col min="7179" max="7179" width="69.85546875" customWidth="1"/>
    <col min="7180" max="7180" width="19.85546875" bestFit="1" customWidth="1"/>
    <col min="7181" max="7181" width="11.28515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" customWidth="1"/>
    <col min="7434" max="7434" width="10.28515625" customWidth="1"/>
    <col min="7435" max="7435" width="69.85546875" customWidth="1"/>
    <col min="7436" max="7436" width="19.85546875" bestFit="1" customWidth="1"/>
    <col min="7437" max="7437" width="11.28515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" customWidth="1"/>
    <col min="7690" max="7690" width="10.28515625" customWidth="1"/>
    <col min="7691" max="7691" width="69.85546875" customWidth="1"/>
    <col min="7692" max="7692" width="19.85546875" bestFit="1" customWidth="1"/>
    <col min="7693" max="7693" width="11.28515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" customWidth="1"/>
    <col min="7946" max="7946" width="10.28515625" customWidth="1"/>
    <col min="7947" max="7947" width="69.85546875" customWidth="1"/>
    <col min="7948" max="7948" width="19.85546875" bestFit="1" customWidth="1"/>
    <col min="7949" max="7949" width="11.28515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" customWidth="1"/>
    <col min="8202" max="8202" width="10.28515625" customWidth="1"/>
    <col min="8203" max="8203" width="69.85546875" customWidth="1"/>
    <col min="8204" max="8204" width="19.85546875" bestFit="1" customWidth="1"/>
    <col min="8205" max="8205" width="11.28515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" customWidth="1"/>
    <col min="8458" max="8458" width="10.28515625" customWidth="1"/>
    <col min="8459" max="8459" width="69.85546875" customWidth="1"/>
    <col min="8460" max="8460" width="19.85546875" bestFit="1" customWidth="1"/>
    <col min="8461" max="8461" width="11.28515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" customWidth="1"/>
    <col min="8714" max="8714" width="10.28515625" customWidth="1"/>
    <col min="8715" max="8715" width="69.85546875" customWidth="1"/>
    <col min="8716" max="8716" width="19.85546875" bestFit="1" customWidth="1"/>
    <col min="8717" max="8717" width="11.28515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" customWidth="1"/>
    <col min="8970" max="8970" width="10.28515625" customWidth="1"/>
    <col min="8971" max="8971" width="69.85546875" customWidth="1"/>
    <col min="8972" max="8972" width="19.85546875" bestFit="1" customWidth="1"/>
    <col min="8973" max="8973" width="11.28515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" customWidth="1"/>
    <col min="9226" max="9226" width="10.28515625" customWidth="1"/>
    <col min="9227" max="9227" width="69.85546875" customWidth="1"/>
    <col min="9228" max="9228" width="19.85546875" bestFit="1" customWidth="1"/>
    <col min="9229" max="9229" width="11.28515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" customWidth="1"/>
    <col min="9482" max="9482" width="10.28515625" customWidth="1"/>
    <col min="9483" max="9483" width="69.85546875" customWidth="1"/>
    <col min="9484" max="9484" width="19.85546875" bestFit="1" customWidth="1"/>
    <col min="9485" max="9485" width="11.28515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" customWidth="1"/>
    <col min="9738" max="9738" width="10.28515625" customWidth="1"/>
    <col min="9739" max="9739" width="69.85546875" customWidth="1"/>
    <col min="9740" max="9740" width="19.85546875" bestFit="1" customWidth="1"/>
    <col min="9741" max="9741" width="11.28515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" customWidth="1"/>
    <col min="9994" max="9994" width="10.28515625" customWidth="1"/>
    <col min="9995" max="9995" width="69.85546875" customWidth="1"/>
    <col min="9996" max="9996" width="19.85546875" bestFit="1" customWidth="1"/>
    <col min="9997" max="9997" width="11.28515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" customWidth="1"/>
    <col min="10250" max="10250" width="10.28515625" customWidth="1"/>
    <col min="10251" max="10251" width="69.85546875" customWidth="1"/>
    <col min="10252" max="10252" width="19.85546875" bestFit="1" customWidth="1"/>
    <col min="10253" max="10253" width="11.28515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" customWidth="1"/>
    <col min="10506" max="10506" width="10.28515625" customWidth="1"/>
    <col min="10507" max="10507" width="69.85546875" customWidth="1"/>
    <col min="10508" max="10508" width="19.85546875" bestFit="1" customWidth="1"/>
    <col min="10509" max="10509" width="11.28515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" customWidth="1"/>
    <col min="10762" max="10762" width="10.28515625" customWidth="1"/>
    <col min="10763" max="10763" width="69.85546875" customWidth="1"/>
    <col min="10764" max="10764" width="19.85546875" bestFit="1" customWidth="1"/>
    <col min="10765" max="10765" width="11.28515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" customWidth="1"/>
    <col min="11018" max="11018" width="10.28515625" customWidth="1"/>
    <col min="11019" max="11019" width="69.85546875" customWidth="1"/>
    <col min="11020" max="11020" width="19.85546875" bestFit="1" customWidth="1"/>
    <col min="11021" max="11021" width="11.28515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" customWidth="1"/>
    <col min="11274" max="11274" width="10.28515625" customWidth="1"/>
    <col min="11275" max="11275" width="69.85546875" customWidth="1"/>
    <col min="11276" max="11276" width="19.85546875" bestFit="1" customWidth="1"/>
    <col min="11277" max="11277" width="11.28515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" customWidth="1"/>
    <col min="11530" max="11530" width="10.28515625" customWidth="1"/>
    <col min="11531" max="11531" width="69.85546875" customWidth="1"/>
    <col min="11532" max="11532" width="19.85546875" bestFit="1" customWidth="1"/>
    <col min="11533" max="11533" width="11.28515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" customWidth="1"/>
    <col min="11786" max="11786" width="10.28515625" customWidth="1"/>
    <col min="11787" max="11787" width="69.85546875" customWidth="1"/>
    <col min="11788" max="11788" width="19.85546875" bestFit="1" customWidth="1"/>
    <col min="11789" max="11789" width="11.28515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" customWidth="1"/>
    <col min="12042" max="12042" width="10.28515625" customWidth="1"/>
    <col min="12043" max="12043" width="69.85546875" customWidth="1"/>
    <col min="12044" max="12044" width="19.85546875" bestFit="1" customWidth="1"/>
    <col min="12045" max="12045" width="11.28515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" customWidth="1"/>
    <col min="12298" max="12298" width="10.28515625" customWidth="1"/>
    <col min="12299" max="12299" width="69.85546875" customWidth="1"/>
    <col min="12300" max="12300" width="19.85546875" bestFit="1" customWidth="1"/>
    <col min="12301" max="12301" width="11.28515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" customWidth="1"/>
    <col min="12554" max="12554" width="10.28515625" customWidth="1"/>
    <col min="12555" max="12555" width="69.85546875" customWidth="1"/>
    <col min="12556" max="12556" width="19.85546875" bestFit="1" customWidth="1"/>
    <col min="12557" max="12557" width="11.28515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" customWidth="1"/>
    <col min="12810" max="12810" width="10.28515625" customWidth="1"/>
    <col min="12811" max="12811" width="69.85546875" customWidth="1"/>
    <col min="12812" max="12812" width="19.85546875" bestFit="1" customWidth="1"/>
    <col min="12813" max="12813" width="11.28515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" customWidth="1"/>
    <col min="13066" max="13066" width="10.28515625" customWidth="1"/>
    <col min="13067" max="13067" width="69.85546875" customWidth="1"/>
    <col min="13068" max="13068" width="19.85546875" bestFit="1" customWidth="1"/>
    <col min="13069" max="13069" width="11.28515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" customWidth="1"/>
    <col min="13322" max="13322" width="10.28515625" customWidth="1"/>
    <col min="13323" max="13323" width="69.85546875" customWidth="1"/>
    <col min="13324" max="13324" width="19.85546875" bestFit="1" customWidth="1"/>
    <col min="13325" max="13325" width="11.28515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" customWidth="1"/>
    <col min="13578" max="13578" width="10.28515625" customWidth="1"/>
    <col min="13579" max="13579" width="69.85546875" customWidth="1"/>
    <col min="13580" max="13580" width="19.85546875" bestFit="1" customWidth="1"/>
    <col min="13581" max="13581" width="11.28515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" customWidth="1"/>
    <col min="13834" max="13834" width="10.28515625" customWidth="1"/>
    <col min="13835" max="13835" width="69.85546875" customWidth="1"/>
    <col min="13836" max="13836" width="19.85546875" bestFit="1" customWidth="1"/>
    <col min="13837" max="13837" width="11.28515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" customWidth="1"/>
    <col min="14090" max="14090" width="10.28515625" customWidth="1"/>
    <col min="14091" max="14091" width="69.85546875" customWidth="1"/>
    <col min="14092" max="14092" width="19.85546875" bestFit="1" customWidth="1"/>
    <col min="14093" max="14093" width="11.28515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" customWidth="1"/>
    <col min="14346" max="14346" width="10.28515625" customWidth="1"/>
    <col min="14347" max="14347" width="69.85546875" customWidth="1"/>
    <col min="14348" max="14348" width="19.85546875" bestFit="1" customWidth="1"/>
    <col min="14349" max="14349" width="11.28515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" customWidth="1"/>
    <col min="14602" max="14602" width="10.28515625" customWidth="1"/>
    <col min="14603" max="14603" width="69.85546875" customWidth="1"/>
    <col min="14604" max="14604" width="19.85546875" bestFit="1" customWidth="1"/>
    <col min="14605" max="14605" width="11.28515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" customWidth="1"/>
    <col min="14858" max="14858" width="10.28515625" customWidth="1"/>
    <col min="14859" max="14859" width="69.85546875" customWidth="1"/>
    <col min="14860" max="14860" width="19.85546875" bestFit="1" customWidth="1"/>
    <col min="14861" max="14861" width="11.28515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" customWidth="1"/>
    <col min="15114" max="15114" width="10.28515625" customWidth="1"/>
    <col min="15115" max="15115" width="69.85546875" customWidth="1"/>
    <col min="15116" max="15116" width="19.85546875" bestFit="1" customWidth="1"/>
    <col min="15117" max="15117" width="11.28515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" customWidth="1"/>
    <col min="15370" max="15370" width="10.28515625" customWidth="1"/>
    <col min="15371" max="15371" width="69.85546875" customWidth="1"/>
    <col min="15372" max="15372" width="19.85546875" bestFit="1" customWidth="1"/>
    <col min="15373" max="15373" width="11.28515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" customWidth="1"/>
    <col min="15626" max="15626" width="10.28515625" customWidth="1"/>
    <col min="15627" max="15627" width="69.85546875" customWidth="1"/>
    <col min="15628" max="15628" width="19.85546875" bestFit="1" customWidth="1"/>
    <col min="15629" max="15629" width="11.28515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" customWidth="1"/>
    <col min="15882" max="15882" width="10.28515625" customWidth="1"/>
    <col min="15883" max="15883" width="69.85546875" customWidth="1"/>
    <col min="15884" max="15884" width="19.85546875" bestFit="1" customWidth="1"/>
    <col min="15885" max="15885" width="11.28515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" customWidth="1"/>
    <col min="16138" max="16138" width="10.28515625" customWidth="1"/>
    <col min="16139" max="16139" width="69.85546875" customWidth="1"/>
    <col min="16140" max="16140" width="19.85546875" bestFit="1" customWidth="1"/>
    <col min="16141" max="16141" width="11.28515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501</v>
      </c>
      <c r="E7" s="203"/>
    </row>
    <row r="8" spans="2:13" ht="15.75" x14ac:dyDescent="0.25">
      <c r="C8" s="4" t="s">
        <v>5</v>
      </c>
      <c r="D8" s="5" t="s">
        <v>6</v>
      </c>
      <c r="E8" s="3">
        <v>3190.1</v>
      </c>
    </row>
    <row r="9" spans="2:13" ht="15.75" x14ac:dyDescent="0.25">
      <c r="C9" s="4" t="s">
        <v>7</v>
      </c>
      <c r="D9" s="5" t="s">
        <v>8</v>
      </c>
      <c r="E9" s="3">
        <v>14.37</v>
      </c>
      <c r="I9" s="204" t="s">
        <v>9</v>
      </c>
      <c r="J9" s="204"/>
      <c r="K9">
        <v>40578.071999999993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486936.86399999994</v>
      </c>
      <c r="I10" s="205" t="s">
        <v>11</v>
      </c>
      <c r="J10" s="205"/>
      <c r="K10" s="10">
        <v>46267.770000000004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440669.09399999992</v>
      </c>
      <c r="I11" s="11" t="s">
        <v>13</v>
      </c>
      <c r="J11" s="11"/>
      <c r="K11" s="2">
        <v>92314.459999999992</v>
      </c>
      <c r="L11" s="6"/>
    </row>
    <row r="12" spans="2:13" ht="19.5" thickBot="1" x14ac:dyDescent="0.35">
      <c r="C12" s="12"/>
      <c r="D12" s="13"/>
      <c r="I12" s="206" t="str">
        <f>D7</f>
        <v>п.Ишня, ул. Молодежная, дом 9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 t="s">
        <v>502</v>
      </c>
    </row>
    <row r="14" spans="2:13" ht="17.25" customHeight="1" x14ac:dyDescent="0.25">
      <c r="B14" s="194" t="s">
        <v>22</v>
      </c>
      <c r="C14" s="196" t="s">
        <v>23</v>
      </c>
      <c r="D14" s="197"/>
      <c r="E14" s="190">
        <v>90726.444000000003</v>
      </c>
      <c r="F14" s="19">
        <v>2.37</v>
      </c>
      <c r="H14" s="109"/>
      <c r="I14" s="20">
        <v>75</v>
      </c>
      <c r="J14" s="21">
        <v>42387</v>
      </c>
      <c r="K14" s="22" t="s">
        <v>503</v>
      </c>
      <c r="L14" s="20">
        <v>58</v>
      </c>
      <c r="M14" s="20"/>
    </row>
    <row r="15" spans="2:13" ht="66.75" customHeight="1" thickBot="1" x14ac:dyDescent="0.3">
      <c r="B15" s="195"/>
      <c r="C15" s="198" t="s">
        <v>504</v>
      </c>
      <c r="D15" s="199"/>
      <c r="E15" s="191"/>
      <c r="F15" s="23"/>
      <c r="H15" s="109"/>
      <c r="I15" s="20">
        <v>83</v>
      </c>
      <c r="J15" s="21">
        <v>42389</v>
      </c>
      <c r="K15" s="22" t="s">
        <v>97</v>
      </c>
      <c r="L15" s="20">
        <v>59</v>
      </c>
      <c r="M15" s="20"/>
    </row>
    <row r="16" spans="2:13" ht="16.5" customHeight="1" x14ac:dyDescent="0.25">
      <c r="B16" s="194" t="s">
        <v>27</v>
      </c>
      <c r="C16" s="196" t="s">
        <v>28</v>
      </c>
      <c r="D16" s="200"/>
      <c r="E16" s="24">
        <v>134367.01199999999</v>
      </c>
      <c r="F16" s="25">
        <f>F17+F18+F19+F20+F21</f>
        <v>3.5100000000000002</v>
      </c>
      <c r="H16" s="109"/>
      <c r="I16" s="20" t="s">
        <v>505</v>
      </c>
      <c r="J16" s="21">
        <v>42392</v>
      </c>
      <c r="K16" s="22" t="s">
        <v>506</v>
      </c>
      <c r="L16" s="20">
        <v>57</v>
      </c>
      <c r="M16" s="20"/>
    </row>
    <row r="17" spans="2:13" ht="45" x14ac:dyDescent="0.25">
      <c r="B17" s="185"/>
      <c r="C17" s="26" t="s">
        <v>30</v>
      </c>
      <c r="D17" s="27" t="s">
        <v>229</v>
      </c>
      <c r="E17" s="28">
        <v>45937.439999999995</v>
      </c>
      <c r="F17" s="29">
        <v>1.2</v>
      </c>
      <c r="H17" s="109"/>
      <c r="I17" s="20">
        <v>102</v>
      </c>
      <c r="J17" s="21">
        <v>42394</v>
      </c>
      <c r="K17" s="22" t="s">
        <v>507</v>
      </c>
      <c r="L17" s="20">
        <v>17</v>
      </c>
      <c r="M17" s="20"/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H18" s="109"/>
      <c r="I18" s="20">
        <v>141</v>
      </c>
      <c r="J18" s="21">
        <v>42398</v>
      </c>
      <c r="K18" s="22" t="s">
        <v>508</v>
      </c>
      <c r="L18" s="20">
        <v>58</v>
      </c>
      <c r="M18" s="20"/>
    </row>
    <row r="19" spans="2:13" ht="57" customHeight="1" x14ac:dyDescent="0.25">
      <c r="B19" s="185"/>
      <c r="C19" s="26" t="s">
        <v>35</v>
      </c>
      <c r="D19" s="30" t="s">
        <v>36</v>
      </c>
      <c r="E19" s="28">
        <v>48999.935999999994</v>
      </c>
      <c r="F19" s="29">
        <v>1.28</v>
      </c>
      <c r="H19" s="109"/>
      <c r="I19" s="20">
        <v>160</v>
      </c>
      <c r="J19" s="21">
        <v>42398</v>
      </c>
      <c r="K19" s="22" t="s">
        <v>451</v>
      </c>
      <c r="L19" s="20">
        <v>35</v>
      </c>
      <c r="M19" s="20"/>
    </row>
    <row r="20" spans="2:13" ht="45" x14ac:dyDescent="0.25">
      <c r="B20" s="185"/>
      <c r="C20" s="26" t="s">
        <v>39</v>
      </c>
      <c r="D20" s="30" t="s">
        <v>40</v>
      </c>
      <c r="E20" s="28">
        <v>22203.095999999998</v>
      </c>
      <c r="F20" s="29">
        <v>0.57999999999999996</v>
      </c>
      <c r="H20" s="109"/>
      <c r="I20" s="20" t="s">
        <v>509</v>
      </c>
      <c r="J20" s="21">
        <v>42402</v>
      </c>
      <c r="K20" s="22" t="s">
        <v>510</v>
      </c>
      <c r="L20" s="20">
        <v>49</v>
      </c>
      <c r="M20" s="20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17226.54</v>
      </c>
      <c r="F21" s="39">
        <v>0.45</v>
      </c>
      <c r="H21" s="109"/>
      <c r="I21" s="20" t="s">
        <v>511</v>
      </c>
      <c r="J21" s="21">
        <v>42402</v>
      </c>
      <c r="K21" s="22" t="s">
        <v>512</v>
      </c>
      <c r="L21" s="20">
        <v>34</v>
      </c>
      <c r="M21" s="20"/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70820.22</v>
      </c>
      <c r="F22" s="41">
        <v>1.85</v>
      </c>
      <c r="H22" s="109"/>
      <c r="I22" s="20" t="s">
        <v>513</v>
      </c>
      <c r="J22" s="21">
        <v>42402</v>
      </c>
      <c r="K22" s="101" t="s">
        <v>514</v>
      </c>
      <c r="L22" s="20">
        <v>10</v>
      </c>
      <c r="M22" s="20"/>
    </row>
    <row r="23" spans="2:13" ht="17.25" thickBot="1" x14ac:dyDescent="0.3">
      <c r="B23" s="185"/>
      <c r="C23" s="187"/>
      <c r="D23" s="189"/>
      <c r="E23" s="191"/>
      <c r="F23" s="42"/>
      <c r="H23" s="109"/>
      <c r="I23" s="20">
        <v>233</v>
      </c>
      <c r="J23" s="21">
        <v>42409</v>
      </c>
      <c r="K23" s="22" t="s">
        <v>144</v>
      </c>
      <c r="L23" s="20">
        <v>1</v>
      </c>
      <c r="M23" s="20"/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39812.447999999997</v>
      </c>
      <c r="F24" s="47">
        <v>1.04</v>
      </c>
      <c r="H24" s="109"/>
      <c r="I24" s="20">
        <v>449</v>
      </c>
      <c r="J24" s="21">
        <v>42461</v>
      </c>
      <c r="K24" s="22" t="s">
        <v>515</v>
      </c>
      <c r="L24" s="20">
        <v>54</v>
      </c>
      <c r="M24" s="20"/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48617.123999999996</v>
      </c>
      <c r="F25" s="47">
        <v>1.27</v>
      </c>
      <c r="H25" s="109"/>
      <c r="I25" s="20" t="s">
        <v>516</v>
      </c>
      <c r="J25" s="21">
        <v>42509</v>
      </c>
      <c r="K25" s="22" t="s">
        <v>517</v>
      </c>
      <c r="L25" s="20">
        <v>26</v>
      </c>
      <c r="M25" s="20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102593.61599999999</v>
      </c>
      <c r="F26" s="47">
        <v>2.68</v>
      </c>
      <c r="H26" s="109"/>
      <c r="I26" s="20" t="s">
        <v>195</v>
      </c>
      <c r="J26" s="21">
        <v>42511</v>
      </c>
      <c r="K26" s="22" t="s">
        <v>124</v>
      </c>
      <c r="L26" s="20"/>
      <c r="M26" s="20"/>
    </row>
    <row r="27" spans="2:13" ht="17.25" thickBot="1" x14ac:dyDescent="0.3">
      <c r="B27" s="49"/>
      <c r="C27" s="55" t="s">
        <v>65</v>
      </c>
      <c r="D27" s="56"/>
      <c r="E27" s="52">
        <v>486936.86399999994</v>
      </c>
      <c r="F27" s="47">
        <f>F14+F16+F22+F24+F25+F26</f>
        <v>12.719999999999999</v>
      </c>
      <c r="H27" s="109"/>
      <c r="I27" s="20" t="s">
        <v>518</v>
      </c>
      <c r="J27" s="21">
        <v>42514</v>
      </c>
      <c r="K27" s="22" t="s">
        <v>519</v>
      </c>
      <c r="L27" s="20"/>
      <c r="M27" s="20"/>
    </row>
    <row r="28" spans="2:13" ht="17.25" thickBot="1" x14ac:dyDescent="0.3">
      <c r="B28" s="43">
        <v>7</v>
      </c>
      <c r="C28" s="44" t="s">
        <v>68</v>
      </c>
      <c r="D28" s="57" t="s">
        <v>69</v>
      </c>
      <c r="E28" s="46">
        <v>63163.979999999996</v>
      </c>
      <c r="F28" s="47">
        <v>1.65</v>
      </c>
      <c r="H28" s="109"/>
      <c r="I28" s="20">
        <v>619</v>
      </c>
      <c r="J28" s="21">
        <v>42529</v>
      </c>
      <c r="K28" s="22" t="s">
        <v>520</v>
      </c>
      <c r="L28" s="20">
        <v>58</v>
      </c>
      <c r="M28" s="20"/>
    </row>
    <row r="29" spans="2:13" ht="17.25" thickBot="1" x14ac:dyDescent="0.3">
      <c r="B29" s="58"/>
      <c r="C29" s="59" t="s">
        <v>71</v>
      </c>
      <c r="D29" s="60"/>
      <c r="E29" s="61">
        <v>550100.84399999992</v>
      </c>
      <c r="F29" s="47">
        <f>F28+F27</f>
        <v>14.37</v>
      </c>
      <c r="H29" s="109"/>
      <c r="I29" s="20" t="s">
        <v>521</v>
      </c>
      <c r="J29" s="21">
        <v>42535</v>
      </c>
      <c r="K29" s="22" t="s">
        <v>522</v>
      </c>
      <c r="L29" s="20">
        <v>46</v>
      </c>
      <c r="M29" s="20"/>
    </row>
    <row r="30" spans="2:13" x14ac:dyDescent="0.25">
      <c r="H30" s="109"/>
      <c r="I30" s="20">
        <v>652</v>
      </c>
      <c r="J30" s="21">
        <v>42538</v>
      </c>
      <c r="K30" s="22" t="s">
        <v>523</v>
      </c>
      <c r="L30" s="20">
        <v>20</v>
      </c>
      <c r="M30" s="20"/>
    </row>
    <row r="31" spans="2:13" x14ac:dyDescent="0.25">
      <c r="B31" s="192" t="s">
        <v>99</v>
      </c>
      <c r="C31" s="192"/>
      <c r="D31" s="192"/>
      <c r="E31" s="76" t="s">
        <v>524</v>
      </c>
      <c r="F31" s="64"/>
      <c r="H31" s="109"/>
      <c r="I31" s="20">
        <v>674</v>
      </c>
      <c r="J31" s="21">
        <v>42545</v>
      </c>
      <c r="K31" s="22" t="s">
        <v>412</v>
      </c>
      <c r="L31" s="20" t="s">
        <v>462</v>
      </c>
      <c r="M31" s="20"/>
    </row>
    <row r="32" spans="2:13" ht="18.75" x14ac:dyDescent="0.3">
      <c r="B32" s="193" t="s">
        <v>77</v>
      </c>
      <c r="C32" s="193"/>
      <c r="D32" s="193"/>
      <c r="E32" s="77">
        <v>92314.459999999992</v>
      </c>
      <c r="H32" s="109"/>
      <c r="I32" s="20">
        <v>755</v>
      </c>
      <c r="J32" s="21">
        <v>42565</v>
      </c>
      <c r="K32" s="22" t="s">
        <v>525</v>
      </c>
      <c r="L32" s="20">
        <v>48</v>
      </c>
      <c r="M32" s="20"/>
    </row>
    <row r="33" spans="4:13" x14ac:dyDescent="0.25">
      <c r="H33" s="109"/>
      <c r="I33" s="20" t="s">
        <v>526</v>
      </c>
      <c r="J33" s="21">
        <v>42572</v>
      </c>
      <c r="K33" s="20" t="s">
        <v>527</v>
      </c>
      <c r="L33" s="20">
        <v>39</v>
      </c>
      <c r="M33" s="20"/>
    </row>
    <row r="34" spans="4:13" x14ac:dyDescent="0.25">
      <c r="H34" s="109"/>
      <c r="I34" s="74">
        <v>882</v>
      </c>
      <c r="J34" s="75">
        <v>42598</v>
      </c>
      <c r="K34" s="74" t="s">
        <v>528</v>
      </c>
      <c r="L34" s="74">
        <v>20</v>
      </c>
      <c r="M34" s="74"/>
    </row>
    <row r="35" spans="4:13" ht="15.75" x14ac:dyDescent="0.25">
      <c r="D35" s="184" t="s">
        <v>80</v>
      </c>
      <c r="E35" s="184"/>
      <c r="H35" s="109"/>
      <c r="I35" s="100" t="s">
        <v>529</v>
      </c>
      <c r="J35" s="75">
        <v>42603</v>
      </c>
      <c r="K35" s="101" t="s">
        <v>276</v>
      </c>
      <c r="L35" s="100">
        <v>7</v>
      </c>
      <c r="M35" s="74"/>
    </row>
    <row r="36" spans="4:13" x14ac:dyDescent="0.25">
      <c r="H36" s="109"/>
      <c r="I36" s="100">
        <v>935</v>
      </c>
      <c r="J36" s="75">
        <v>42605</v>
      </c>
      <c r="K36" s="101" t="s">
        <v>530</v>
      </c>
      <c r="L36" s="100"/>
      <c r="M36" s="74"/>
    </row>
    <row r="37" spans="4:13" x14ac:dyDescent="0.25">
      <c r="H37" s="109"/>
      <c r="I37" s="74">
        <v>1108</v>
      </c>
      <c r="J37" s="75">
        <v>42637</v>
      </c>
      <c r="K37" s="74" t="s">
        <v>145</v>
      </c>
      <c r="L37" s="74">
        <v>36</v>
      </c>
      <c r="M37" s="74">
        <v>500</v>
      </c>
    </row>
    <row r="38" spans="4:13" x14ac:dyDescent="0.25">
      <c r="H38" s="109"/>
      <c r="I38" s="74" t="s">
        <v>531</v>
      </c>
      <c r="J38" s="75">
        <v>42640</v>
      </c>
      <c r="K38" s="74" t="s">
        <v>145</v>
      </c>
      <c r="L38" s="74">
        <v>41</v>
      </c>
      <c r="M38" s="74">
        <v>1000</v>
      </c>
    </row>
    <row r="39" spans="4:13" x14ac:dyDescent="0.25">
      <c r="H39" s="109"/>
      <c r="I39" s="74">
        <v>1152</v>
      </c>
      <c r="J39" s="75">
        <v>42642</v>
      </c>
      <c r="K39" s="74" t="s">
        <v>145</v>
      </c>
      <c r="L39" s="74">
        <v>40</v>
      </c>
      <c r="M39" s="74">
        <v>1500</v>
      </c>
    </row>
    <row r="40" spans="4:13" x14ac:dyDescent="0.25">
      <c r="H40" s="109"/>
      <c r="I40" s="74">
        <v>1170</v>
      </c>
      <c r="J40" s="75">
        <v>42643</v>
      </c>
      <c r="K40" s="74" t="s">
        <v>532</v>
      </c>
      <c r="L40" s="74">
        <v>12</v>
      </c>
      <c r="M40" s="74">
        <v>300</v>
      </c>
    </row>
    <row r="41" spans="4:13" x14ac:dyDescent="0.25">
      <c r="H41" s="109"/>
      <c r="I41" s="74">
        <v>1173</v>
      </c>
      <c r="J41" s="75">
        <v>42643</v>
      </c>
      <c r="K41" s="74" t="s">
        <v>533</v>
      </c>
      <c r="L41" s="74">
        <v>4</v>
      </c>
      <c r="M41" s="74">
        <v>300</v>
      </c>
    </row>
    <row r="42" spans="4:13" x14ac:dyDescent="0.25">
      <c r="H42" s="109"/>
      <c r="I42" s="74">
        <v>1175</v>
      </c>
      <c r="J42" s="75">
        <v>42643</v>
      </c>
      <c r="K42" s="74" t="s">
        <v>145</v>
      </c>
      <c r="L42" s="74">
        <v>54</v>
      </c>
      <c r="M42" s="74">
        <v>500</v>
      </c>
    </row>
    <row r="43" spans="4:13" x14ac:dyDescent="0.25">
      <c r="H43" s="109"/>
      <c r="I43" s="74">
        <v>1178</v>
      </c>
      <c r="J43" s="75">
        <v>42643</v>
      </c>
      <c r="K43" s="74" t="s">
        <v>145</v>
      </c>
      <c r="L43" s="74">
        <v>25</v>
      </c>
      <c r="M43" s="74">
        <v>1500</v>
      </c>
    </row>
    <row r="44" spans="4:13" x14ac:dyDescent="0.25">
      <c r="H44" s="109"/>
      <c r="I44" s="74">
        <v>1187</v>
      </c>
      <c r="J44" s="75">
        <v>42646</v>
      </c>
      <c r="K44" s="74" t="s">
        <v>145</v>
      </c>
      <c r="L44" s="74">
        <v>31</v>
      </c>
      <c r="M44" s="74"/>
    </row>
    <row r="45" spans="4:13" x14ac:dyDescent="0.25">
      <c r="H45" s="109"/>
      <c r="I45" s="74">
        <v>1191</v>
      </c>
      <c r="J45" s="75">
        <v>42647</v>
      </c>
      <c r="K45" s="74" t="s">
        <v>145</v>
      </c>
      <c r="L45" s="74">
        <v>55</v>
      </c>
      <c r="M45" s="74"/>
    </row>
    <row r="46" spans="4:13" x14ac:dyDescent="0.25">
      <c r="H46" s="109"/>
      <c r="I46" s="74">
        <v>1194</v>
      </c>
      <c r="J46" s="75">
        <v>42647</v>
      </c>
      <c r="K46" s="101" t="s">
        <v>145</v>
      </c>
      <c r="L46" s="74">
        <v>25</v>
      </c>
      <c r="M46" s="74"/>
    </row>
    <row r="47" spans="4:13" x14ac:dyDescent="0.25">
      <c r="H47" s="109"/>
      <c r="I47" s="74">
        <v>1202</v>
      </c>
      <c r="J47" s="75">
        <v>42648</v>
      </c>
      <c r="K47" s="101" t="s">
        <v>145</v>
      </c>
      <c r="L47" s="74">
        <v>20</v>
      </c>
      <c r="M47" s="74"/>
    </row>
    <row r="48" spans="4:13" x14ac:dyDescent="0.25">
      <c r="H48" s="109"/>
      <c r="I48" s="74">
        <v>1203</v>
      </c>
      <c r="J48" s="75">
        <v>42648</v>
      </c>
      <c r="K48" s="101" t="s">
        <v>145</v>
      </c>
      <c r="L48" s="74">
        <v>26</v>
      </c>
      <c r="M48" s="74"/>
    </row>
    <row r="49" spans="8:13" x14ac:dyDescent="0.25">
      <c r="H49" s="109"/>
      <c r="I49" s="74" t="s">
        <v>534</v>
      </c>
      <c r="J49" s="75">
        <v>42650</v>
      </c>
      <c r="K49" s="74" t="s">
        <v>133</v>
      </c>
      <c r="L49" s="74">
        <v>23</v>
      </c>
      <c r="M49" s="74"/>
    </row>
    <row r="50" spans="8:13" x14ac:dyDescent="0.25">
      <c r="H50" s="109"/>
      <c r="I50" s="74">
        <v>1229</v>
      </c>
      <c r="J50" s="75">
        <v>42651</v>
      </c>
      <c r="K50" s="101" t="s">
        <v>145</v>
      </c>
      <c r="L50" s="74">
        <v>2</v>
      </c>
      <c r="M50" s="74"/>
    </row>
    <row r="51" spans="8:13" x14ac:dyDescent="0.25">
      <c r="H51" s="109"/>
      <c r="I51" s="74">
        <v>1239</v>
      </c>
      <c r="J51" s="75">
        <v>42653</v>
      </c>
      <c r="K51" s="101" t="s">
        <v>145</v>
      </c>
      <c r="L51" s="74">
        <v>4</v>
      </c>
      <c r="M51" s="74"/>
    </row>
    <row r="52" spans="8:13" x14ac:dyDescent="0.25">
      <c r="H52" s="109"/>
      <c r="I52" s="74">
        <v>1241</v>
      </c>
      <c r="J52" s="75">
        <v>42653</v>
      </c>
      <c r="K52" s="101" t="s">
        <v>145</v>
      </c>
      <c r="L52" s="74">
        <v>4</v>
      </c>
      <c r="M52" s="74"/>
    </row>
    <row r="53" spans="8:13" x14ac:dyDescent="0.25">
      <c r="H53" s="109"/>
      <c r="I53" s="74">
        <v>1243</v>
      </c>
      <c r="J53" s="75">
        <v>42653</v>
      </c>
      <c r="K53" s="101" t="s">
        <v>145</v>
      </c>
      <c r="L53" s="74">
        <v>2</v>
      </c>
      <c r="M53" s="74"/>
    </row>
    <row r="54" spans="8:13" x14ac:dyDescent="0.25">
      <c r="H54" s="109"/>
      <c r="I54" s="74">
        <v>1256</v>
      </c>
      <c r="J54" s="75">
        <v>42654</v>
      </c>
      <c r="K54" s="101" t="s">
        <v>145</v>
      </c>
      <c r="L54" s="74">
        <v>53</v>
      </c>
      <c r="M54" s="74"/>
    </row>
    <row r="55" spans="8:13" x14ac:dyDescent="0.25">
      <c r="H55" s="109"/>
      <c r="I55" s="74">
        <v>1276</v>
      </c>
      <c r="J55" s="75">
        <v>42654</v>
      </c>
      <c r="K55" s="74" t="s">
        <v>145</v>
      </c>
      <c r="L55" s="74">
        <v>15</v>
      </c>
      <c r="M55" s="74"/>
    </row>
    <row r="56" spans="8:13" x14ac:dyDescent="0.25">
      <c r="H56" s="109"/>
      <c r="I56" s="74">
        <v>1260</v>
      </c>
      <c r="J56" s="75">
        <v>42655</v>
      </c>
      <c r="K56" s="101" t="s">
        <v>535</v>
      </c>
      <c r="L56" s="74">
        <v>41</v>
      </c>
      <c r="M56" s="74"/>
    </row>
    <row r="57" spans="8:13" x14ac:dyDescent="0.25">
      <c r="H57" s="109"/>
      <c r="I57" s="74">
        <v>1261</v>
      </c>
      <c r="J57" s="75">
        <v>42655</v>
      </c>
      <c r="K57" s="101" t="s">
        <v>536</v>
      </c>
      <c r="L57" s="74">
        <v>22</v>
      </c>
      <c r="M57" s="74"/>
    </row>
    <row r="58" spans="8:13" x14ac:dyDescent="0.25">
      <c r="H58" s="109"/>
      <c r="I58" s="74">
        <v>1265</v>
      </c>
      <c r="J58" s="75">
        <v>42656</v>
      </c>
      <c r="K58" s="101" t="s">
        <v>145</v>
      </c>
      <c r="L58" s="74">
        <v>2.4</v>
      </c>
      <c r="M58" s="74"/>
    </row>
    <row r="59" spans="8:13" x14ac:dyDescent="0.25">
      <c r="H59" s="109"/>
      <c r="I59" s="74">
        <v>1266</v>
      </c>
      <c r="J59" s="75">
        <v>42657</v>
      </c>
      <c r="K59" s="101" t="s">
        <v>537</v>
      </c>
      <c r="L59" s="74" t="s">
        <v>179</v>
      </c>
      <c r="M59" s="74"/>
    </row>
    <row r="60" spans="8:13" x14ac:dyDescent="0.25">
      <c r="H60" s="109"/>
      <c r="I60" s="74">
        <v>1275</v>
      </c>
      <c r="J60" s="75">
        <v>42658</v>
      </c>
      <c r="K60" s="101" t="s">
        <v>145</v>
      </c>
      <c r="L60" s="74">
        <v>5</v>
      </c>
      <c r="M60" s="74"/>
    </row>
    <row r="61" spans="8:13" x14ac:dyDescent="0.25">
      <c r="H61" s="109"/>
      <c r="I61" s="74">
        <v>1303</v>
      </c>
      <c r="J61" s="75">
        <v>42663</v>
      </c>
      <c r="K61" s="74" t="s">
        <v>145</v>
      </c>
      <c r="L61" s="74"/>
      <c r="M61" s="74"/>
    </row>
    <row r="62" spans="8:13" x14ac:dyDescent="0.25">
      <c r="H62" s="109"/>
      <c r="I62" s="74" t="s">
        <v>538</v>
      </c>
      <c r="J62" s="75">
        <v>42664</v>
      </c>
      <c r="K62" s="74" t="s">
        <v>539</v>
      </c>
      <c r="L62" s="74" t="s">
        <v>540</v>
      </c>
      <c r="M62" s="74"/>
    </row>
    <row r="63" spans="8:13" x14ac:dyDescent="0.25">
      <c r="H63" s="109"/>
      <c r="I63" s="74">
        <v>1314</v>
      </c>
      <c r="J63" s="75">
        <v>42667</v>
      </c>
      <c r="K63" s="74" t="s">
        <v>541</v>
      </c>
      <c r="L63" s="74">
        <v>20</v>
      </c>
      <c r="M63" s="74"/>
    </row>
    <row r="64" spans="8:13" x14ac:dyDescent="0.25">
      <c r="H64" s="109"/>
      <c r="I64" s="74">
        <v>1348</v>
      </c>
      <c r="J64" s="75">
        <v>42668</v>
      </c>
      <c r="K64" s="101" t="s">
        <v>542</v>
      </c>
      <c r="L64" s="74">
        <v>1</v>
      </c>
      <c r="M64" s="74"/>
    </row>
    <row r="65" spans="8:13" x14ac:dyDescent="0.25">
      <c r="H65" s="109"/>
      <c r="I65" s="74">
        <v>1349</v>
      </c>
      <c r="J65" s="75">
        <v>42668</v>
      </c>
      <c r="K65" s="101" t="s">
        <v>543</v>
      </c>
      <c r="L65" s="74">
        <v>2</v>
      </c>
      <c r="M65" s="74"/>
    </row>
    <row r="66" spans="8:13" x14ac:dyDescent="0.25">
      <c r="H66" s="109"/>
      <c r="I66" s="74">
        <v>1320</v>
      </c>
      <c r="J66" s="75">
        <v>42669</v>
      </c>
      <c r="K66" s="74" t="s">
        <v>380</v>
      </c>
      <c r="L66" s="74">
        <v>54</v>
      </c>
      <c r="M66" s="74"/>
    </row>
    <row r="67" spans="8:13" x14ac:dyDescent="0.25">
      <c r="H67" s="109"/>
      <c r="I67" s="74">
        <v>1333</v>
      </c>
      <c r="J67" s="75">
        <v>42671</v>
      </c>
      <c r="K67" s="74" t="s">
        <v>145</v>
      </c>
      <c r="L67" s="74">
        <v>1</v>
      </c>
      <c r="M67" s="74"/>
    </row>
    <row r="68" spans="8:13" x14ac:dyDescent="0.25">
      <c r="H68" s="109"/>
      <c r="I68" s="74">
        <v>1150</v>
      </c>
      <c r="J68" s="75">
        <v>42642</v>
      </c>
      <c r="K68" s="74" t="s">
        <v>481</v>
      </c>
      <c r="L68" s="74"/>
      <c r="M68" s="74"/>
    </row>
    <row r="69" spans="8:13" x14ac:dyDescent="0.25">
      <c r="H69" s="109"/>
      <c r="I69" s="74">
        <v>1376</v>
      </c>
      <c r="J69" s="75">
        <v>42676</v>
      </c>
      <c r="K69" s="74" t="s">
        <v>145</v>
      </c>
      <c r="L69" s="74">
        <v>3</v>
      </c>
      <c r="M69" s="74"/>
    </row>
    <row r="70" spans="8:13" x14ac:dyDescent="0.25">
      <c r="H70" s="109"/>
      <c r="I70" s="74"/>
      <c r="J70" s="75">
        <v>42675</v>
      </c>
      <c r="K70" s="74" t="s">
        <v>97</v>
      </c>
      <c r="L70" s="74" t="s">
        <v>89</v>
      </c>
      <c r="M70" s="74">
        <v>153000</v>
      </c>
    </row>
    <row r="71" spans="8:13" x14ac:dyDescent="0.25">
      <c r="H71" s="109"/>
      <c r="I71" s="74"/>
      <c r="J71" s="75">
        <v>42676</v>
      </c>
      <c r="K71" s="74" t="s">
        <v>298</v>
      </c>
      <c r="L71" s="74" t="s">
        <v>89</v>
      </c>
      <c r="M71" s="74"/>
    </row>
    <row r="72" spans="8:13" x14ac:dyDescent="0.25">
      <c r="H72" s="109"/>
      <c r="I72" s="74">
        <v>1398</v>
      </c>
      <c r="J72" s="75">
        <v>42682</v>
      </c>
      <c r="K72" s="74" t="s">
        <v>145</v>
      </c>
      <c r="L72" s="119" t="s">
        <v>544</v>
      </c>
      <c r="M72" s="74"/>
    </row>
    <row r="73" spans="8:13" x14ac:dyDescent="0.25">
      <c r="H73" s="109"/>
      <c r="I73" s="74">
        <v>1403</v>
      </c>
      <c r="J73" s="75">
        <v>42683</v>
      </c>
      <c r="K73" s="74" t="s">
        <v>145</v>
      </c>
      <c r="L73" s="74">
        <v>1</v>
      </c>
      <c r="M73" s="74"/>
    </row>
    <row r="74" spans="8:13" x14ac:dyDescent="0.25">
      <c r="H74" s="109"/>
      <c r="I74" s="74">
        <v>1422</v>
      </c>
      <c r="J74" s="75">
        <v>42684</v>
      </c>
      <c r="K74" s="74" t="s">
        <v>145</v>
      </c>
      <c r="L74" s="74">
        <v>1</v>
      </c>
      <c r="M74" s="74"/>
    </row>
    <row r="75" spans="8:13" x14ac:dyDescent="0.25">
      <c r="H75" s="109"/>
      <c r="I75" s="74">
        <v>1415</v>
      </c>
      <c r="J75" s="75">
        <v>42685</v>
      </c>
      <c r="K75" s="74" t="s">
        <v>545</v>
      </c>
      <c r="L75" s="74">
        <v>10</v>
      </c>
      <c r="M75" s="74"/>
    </row>
    <row r="76" spans="8:13" x14ac:dyDescent="0.25">
      <c r="H76" s="109"/>
      <c r="I76" s="74">
        <v>1416</v>
      </c>
      <c r="J76" s="75">
        <v>42685</v>
      </c>
      <c r="K76" s="74" t="s">
        <v>545</v>
      </c>
      <c r="L76" s="74">
        <v>16</v>
      </c>
      <c r="M76" s="74"/>
    </row>
    <row r="77" spans="8:13" x14ac:dyDescent="0.25">
      <c r="H77" s="109"/>
      <c r="I77" s="74">
        <v>1427</v>
      </c>
      <c r="J77" s="75">
        <v>42684</v>
      </c>
      <c r="K77" s="74" t="s">
        <v>366</v>
      </c>
      <c r="L77" s="74">
        <v>1</v>
      </c>
      <c r="M77" s="74"/>
    </row>
    <row r="78" spans="8:13" x14ac:dyDescent="0.25">
      <c r="H78" s="109"/>
      <c r="I78" s="78" t="s">
        <v>546</v>
      </c>
      <c r="J78" s="79">
        <v>42711</v>
      </c>
      <c r="K78" s="78" t="s">
        <v>238</v>
      </c>
      <c r="L78" s="78">
        <v>50</v>
      </c>
      <c r="M78" s="78"/>
    </row>
    <row r="79" spans="8:13" x14ac:dyDescent="0.25">
      <c r="H79" s="109"/>
      <c r="I79" s="78">
        <v>1556</v>
      </c>
      <c r="J79" s="79">
        <v>42713</v>
      </c>
      <c r="K79" s="78" t="s">
        <v>547</v>
      </c>
      <c r="L79" s="78">
        <v>42</v>
      </c>
      <c r="M79" s="78"/>
    </row>
    <row r="80" spans="8:13" x14ac:dyDescent="0.25">
      <c r="I80" s="78">
        <v>1559</v>
      </c>
      <c r="J80" s="79">
        <v>42713</v>
      </c>
      <c r="K80" s="78" t="s">
        <v>328</v>
      </c>
      <c r="L80" s="78">
        <v>48</v>
      </c>
      <c r="M80" s="78"/>
    </row>
    <row r="81" spans="9:13" x14ac:dyDescent="0.25">
      <c r="I81" s="78">
        <v>1565</v>
      </c>
      <c r="J81" s="79">
        <v>42716</v>
      </c>
      <c r="K81" s="78" t="s">
        <v>548</v>
      </c>
      <c r="L81" s="78">
        <v>43</v>
      </c>
      <c r="M81" s="78"/>
    </row>
    <row r="82" spans="9:13" x14ac:dyDescent="0.25">
      <c r="I82" s="78"/>
      <c r="J82" s="79">
        <v>42719</v>
      </c>
      <c r="K82" s="78" t="s">
        <v>549</v>
      </c>
      <c r="L82" s="78">
        <v>40</v>
      </c>
      <c r="M82" s="78"/>
    </row>
    <row r="83" spans="9:13" x14ac:dyDescent="0.25">
      <c r="I83" s="78">
        <v>1629</v>
      </c>
      <c r="J83" s="79">
        <v>42723</v>
      </c>
      <c r="K83" s="78" t="s">
        <v>390</v>
      </c>
      <c r="L83" s="78">
        <v>40</v>
      </c>
      <c r="M83" s="78"/>
    </row>
    <row r="84" spans="9:13" x14ac:dyDescent="0.25">
      <c r="I84" s="78"/>
      <c r="J84" s="79">
        <v>42723</v>
      </c>
      <c r="K84" s="78" t="s">
        <v>454</v>
      </c>
      <c r="L84" s="78">
        <v>20</v>
      </c>
      <c r="M84" s="78"/>
    </row>
    <row r="85" spans="9:13" x14ac:dyDescent="0.25">
      <c r="I85" s="78">
        <v>1622</v>
      </c>
      <c r="J85" s="79">
        <v>42726</v>
      </c>
      <c r="K85" s="78" t="s">
        <v>97</v>
      </c>
      <c r="L85" s="78">
        <v>20</v>
      </c>
      <c r="M85" s="78"/>
    </row>
    <row r="86" spans="9:13" x14ac:dyDescent="0.25">
      <c r="I86" s="78"/>
      <c r="J86" s="79">
        <v>42703</v>
      </c>
      <c r="K86" s="78" t="s">
        <v>88</v>
      </c>
      <c r="L86" s="78" t="s">
        <v>89</v>
      </c>
      <c r="M86" s="78"/>
    </row>
    <row r="87" spans="9:13" x14ac:dyDescent="0.25">
      <c r="I87" s="78"/>
      <c r="J87" s="79">
        <v>42725</v>
      </c>
      <c r="K87" s="27" t="s">
        <v>187</v>
      </c>
      <c r="L87" s="74" t="s">
        <v>308</v>
      </c>
      <c r="M87" s="78"/>
    </row>
    <row r="88" spans="9:13" ht="45" x14ac:dyDescent="0.25">
      <c r="I88" s="78"/>
      <c r="J88" s="91">
        <v>42431</v>
      </c>
      <c r="K88" s="27" t="s">
        <v>437</v>
      </c>
      <c r="L88" s="110">
        <v>11000</v>
      </c>
      <c r="M88" s="78"/>
    </row>
    <row r="89" spans="9:13" x14ac:dyDescent="0.25">
      <c r="I89" s="78"/>
      <c r="J89" s="79">
        <v>42513</v>
      </c>
      <c r="K89" s="78" t="s">
        <v>550</v>
      </c>
      <c r="L89" s="78">
        <v>26</v>
      </c>
      <c r="M89" s="78"/>
    </row>
    <row r="90" spans="9:13" x14ac:dyDescent="0.25">
      <c r="I90" s="78"/>
      <c r="J90" s="79">
        <v>42529</v>
      </c>
      <c r="K90" s="78" t="s">
        <v>550</v>
      </c>
      <c r="L90" s="78">
        <v>57</v>
      </c>
      <c r="M90" s="78"/>
    </row>
    <row r="91" spans="9:13" ht="25.5" x14ac:dyDescent="0.25">
      <c r="I91" s="18"/>
      <c r="J91" s="31"/>
      <c r="K91" s="53" t="s">
        <v>59</v>
      </c>
      <c r="L91" s="33" t="s">
        <v>60</v>
      </c>
      <c r="M91" s="18"/>
    </row>
    <row r="92" spans="9:13" ht="15.75" x14ac:dyDescent="0.25">
      <c r="I92" s="18"/>
      <c r="J92" s="31"/>
      <c r="K92" s="34" t="s">
        <v>63</v>
      </c>
      <c r="L92" s="54" t="s">
        <v>64</v>
      </c>
      <c r="M92" s="18"/>
    </row>
    <row r="93" spans="9:13" ht="38.25" x14ac:dyDescent="0.25">
      <c r="I93" s="18"/>
      <c r="J93" s="31"/>
      <c r="K93" s="34" t="s">
        <v>66</v>
      </c>
      <c r="L93" s="35" t="s">
        <v>67</v>
      </c>
      <c r="M93" s="54"/>
    </row>
    <row r="94" spans="9:13" ht="38.25" x14ac:dyDescent="0.25">
      <c r="I94" s="18"/>
      <c r="J94" s="31"/>
      <c r="K94" s="34" t="s">
        <v>70</v>
      </c>
      <c r="L94" s="35" t="s">
        <v>67</v>
      </c>
      <c r="M94" s="18"/>
    </row>
    <row r="95" spans="9:13" ht="15.75" x14ac:dyDescent="0.25">
      <c r="I95" s="18"/>
      <c r="J95" s="31"/>
      <c r="K95" s="32" t="s">
        <v>72</v>
      </c>
      <c r="L95" s="33" t="s">
        <v>73</v>
      </c>
      <c r="M95" s="35"/>
    </row>
    <row r="96" spans="9:13" ht="25.5" x14ac:dyDescent="0.25">
      <c r="I96" s="18"/>
      <c r="J96" s="31"/>
      <c r="K96" s="32" t="s">
        <v>75</v>
      </c>
      <c r="L96" s="33" t="s">
        <v>76</v>
      </c>
      <c r="M96" s="18"/>
    </row>
    <row r="97" spans="9:13" ht="31.5" x14ac:dyDescent="0.25">
      <c r="I97" s="18"/>
      <c r="J97" s="31"/>
      <c r="K97" s="32" t="s">
        <v>147</v>
      </c>
      <c r="L97" s="33" t="s">
        <v>148</v>
      </c>
      <c r="M97" s="18"/>
    </row>
    <row r="98" spans="9:13" ht="31.5" x14ac:dyDescent="0.25">
      <c r="I98" s="18"/>
      <c r="J98" s="31">
        <v>42591</v>
      </c>
      <c r="K98" s="32" t="s">
        <v>78</v>
      </c>
      <c r="L98" s="33" t="s">
        <v>79</v>
      </c>
      <c r="M98" s="18"/>
    </row>
    <row r="99" spans="9:13" ht="60.75" x14ac:dyDescent="0.25">
      <c r="I99" s="18"/>
      <c r="J99" s="31"/>
      <c r="K99" s="32" t="s">
        <v>37</v>
      </c>
      <c r="L99" s="33" t="s">
        <v>38</v>
      </c>
      <c r="M99" s="18"/>
    </row>
    <row r="100" spans="9:13" ht="60.75" x14ac:dyDescent="0.25">
      <c r="I100" s="18"/>
      <c r="J100" s="31" t="s">
        <v>41</v>
      </c>
      <c r="K100" s="34" t="s">
        <v>42</v>
      </c>
      <c r="L100" s="35" t="s">
        <v>43</v>
      </c>
      <c r="M100" s="18"/>
    </row>
    <row r="101" spans="9:13" ht="45" x14ac:dyDescent="0.25">
      <c r="I101" s="18"/>
      <c r="J101" s="31" t="s">
        <v>46</v>
      </c>
      <c r="K101" s="40" t="s">
        <v>47</v>
      </c>
      <c r="L101" s="35" t="s">
        <v>43</v>
      </c>
      <c r="M101" s="18"/>
    </row>
    <row r="102" spans="9:13" ht="60.75" x14ac:dyDescent="0.25">
      <c r="I102" s="18"/>
      <c r="J102" s="31"/>
      <c r="K102" s="34" t="s">
        <v>50</v>
      </c>
      <c r="L102" s="35" t="s">
        <v>43</v>
      </c>
      <c r="M102" s="18"/>
    </row>
    <row r="103" spans="9:13" ht="41.25" x14ac:dyDescent="0.25">
      <c r="I103" s="18"/>
      <c r="J103" s="31"/>
      <c r="K103" s="32" t="s">
        <v>51</v>
      </c>
      <c r="L103" s="33" t="s">
        <v>52</v>
      </c>
      <c r="M103" s="18"/>
    </row>
    <row r="104" spans="9:13" ht="79.5" x14ac:dyDescent="0.25">
      <c r="I104" s="18"/>
      <c r="J104" s="31"/>
      <c r="K104" s="48" t="s">
        <v>55</v>
      </c>
      <c r="L104" s="35" t="s">
        <v>56</v>
      </c>
      <c r="M104" s="18"/>
    </row>
    <row r="105" spans="9:13" ht="15.75" x14ac:dyDescent="0.25">
      <c r="I105" s="18"/>
      <c r="J105" s="27"/>
      <c r="K105" s="32" t="s">
        <v>81</v>
      </c>
      <c r="L105" s="33" t="s">
        <v>82</v>
      </c>
      <c r="M105" s="18"/>
    </row>
    <row r="106" spans="9:13" x14ac:dyDescent="0.25">
      <c r="I106" s="18"/>
      <c r="J106" s="27"/>
      <c r="K106" s="18"/>
      <c r="L106" s="18"/>
      <c r="M106" s="18"/>
    </row>
    <row r="107" spans="9:13" x14ac:dyDescent="0.25">
      <c r="I107" s="18"/>
      <c r="J107" s="27"/>
      <c r="K107" s="18"/>
      <c r="L107" s="18"/>
      <c r="M107" s="18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5:E35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5"/>
  <sheetViews>
    <sheetView topLeftCell="E7" workbookViewId="0">
      <selection activeCell="N15" sqref="N15"/>
    </sheetView>
  </sheetViews>
  <sheetFormatPr defaultRowHeight="15" x14ac:dyDescent="0.25"/>
  <cols>
    <col min="1" max="1" width="4.28515625" customWidth="1"/>
    <col min="2" max="2" width="11.42578125" customWidth="1"/>
    <col min="3" max="3" width="39" customWidth="1"/>
    <col min="4" max="4" width="60.7109375" customWidth="1"/>
    <col min="5" max="5" width="19.7109375" customWidth="1"/>
    <col min="7" max="7" width="5.140625" customWidth="1"/>
    <col min="8" max="8" width="4.8554687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3" width="5.140625" customWidth="1"/>
    <col min="264" max="264" width="4.8554687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19" width="5.140625" customWidth="1"/>
    <col min="520" max="520" width="4.8554687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5" width="5.140625" customWidth="1"/>
    <col min="776" max="776" width="4.8554687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1" width="5.140625" customWidth="1"/>
    <col min="1032" max="1032" width="4.8554687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7" width="5.140625" customWidth="1"/>
    <col min="1288" max="1288" width="4.8554687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3" width="5.140625" customWidth="1"/>
    <col min="1544" max="1544" width="4.8554687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799" width="5.140625" customWidth="1"/>
    <col min="1800" max="1800" width="4.8554687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5" width="5.140625" customWidth="1"/>
    <col min="2056" max="2056" width="4.8554687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1" width="5.140625" customWidth="1"/>
    <col min="2312" max="2312" width="4.8554687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7" width="5.140625" customWidth="1"/>
    <col min="2568" max="2568" width="4.8554687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3" width="5.140625" customWidth="1"/>
    <col min="2824" max="2824" width="4.8554687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79" width="5.140625" customWidth="1"/>
    <col min="3080" max="3080" width="4.8554687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5" width="5.140625" customWidth="1"/>
    <col min="3336" max="3336" width="4.8554687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1" width="5.140625" customWidth="1"/>
    <col min="3592" max="3592" width="4.8554687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7" width="5.140625" customWidth="1"/>
    <col min="3848" max="3848" width="4.8554687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3" width="5.140625" customWidth="1"/>
    <col min="4104" max="4104" width="4.8554687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59" width="5.140625" customWidth="1"/>
    <col min="4360" max="4360" width="4.8554687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5" width="5.140625" customWidth="1"/>
    <col min="4616" max="4616" width="4.8554687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1" width="5.140625" customWidth="1"/>
    <col min="4872" max="4872" width="4.8554687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7" width="5.140625" customWidth="1"/>
    <col min="5128" max="5128" width="4.8554687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3" width="5.140625" customWidth="1"/>
    <col min="5384" max="5384" width="4.8554687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39" width="5.140625" customWidth="1"/>
    <col min="5640" max="5640" width="4.8554687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5" width="5.140625" customWidth="1"/>
    <col min="5896" max="5896" width="4.8554687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1" width="5.140625" customWidth="1"/>
    <col min="6152" max="6152" width="4.8554687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7" width="5.140625" customWidth="1"/>
    <col min="6408" max="6408" width="4.8554687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3" width="5.140625" customWidth="1"/>
    <col min="6664" max="6664" width="4.8554687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19" width="5.140625" customWidth="1"/>
    <col min="6920" max="6920" width="4.8554687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5" width="5.140625" customWidth="1"/>
    <col min="7176" max="7176" width="4.8554687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1" width="5.140625" customWidth="1"/>
    <col min="7432" max="7432" width="4.8554687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7" width="5.140625" customWidth="1"/>
    <col min="7688" max="7688" width="4.8554687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3" width="5.140625" customWidth="1"/>
    <col min="7944" max="7944" width="4.8554687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199" width="5.140625" customWidth="1"/>
    <col min="8200" max="8200" width="4.8554687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5" width="5.140625" customWidth="1"/>
    <col min="8456" max="8456" width="4.8554687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1" width="5.140625" customWidth="1"/>
    <col min="8712" max="8712" width="4.8554687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7" width="5.140625" customWidth="1"/>
    <col min="8968" max="8968" width="4.8554687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3" width="5.140625" customWidth="1"/>
    <col min="9224" max="9224" width="4.8554687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79" width="5.140625" customWidth="1"/>
    <col min="9480" max="9480" width="4.8554687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5" width="5.140625" customWidth="1"/>
    <col min="9736" max="9736" width="4.8554687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1" width="5.140625" customWidth="1"/>
    <col min="9992" max="9992" width="4.8554687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7" width="5.140625" customWidth="1"/>
    <col min="10248" max="10248" width="4.8554687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3" width="5.140625" customWidth="1"/>
    <col min="10504" max="10504" width="4.8554687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59" width="5.140625" customWidth="1"/>
    <col min="10760" max="10760" width="4.8554687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5" width="5.140625" customWidth="1"/>
    <col min="11016" max="11016" width="4.8554687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1" width="5.140625" customWidth="1"/>
    <col min="11272" max="11272" width="4.8554687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7" width="5.140625" customWidth="1"/>
    <col min="11528" max="11528" width="4.8554687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3" width="5.140625" customWidth="1"/>
    <col min="11784" max="11784" width="4.8554687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39" width="5.140625" customWidth="1"/>
    <col min="12040" max="12040" width="4.8554687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5" width="5.140625" customWidth="1"/>
    <col min="12296" max="12296" width="4.8554687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1" width="5.140625" customWidth="1"/>
    <col min="12552" max="12552" width="4.8554687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7" width="5.140625" customWidth="1"/>
    <col min="12808" max="12808" width="4.8554687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3" width="5.140625" customWidth="1"/>
    <col min="13064" max="13064" width="4.8554687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19" width="5.140625" customWidth="1"/>
    <col min="13320" max="13320" width="4.8554687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5" width="5.140625" customWidth="1"/>
    <col min="13576" max="13576" width="4.8554687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1" width="5.140625" customWidth="1"/>
    <col min="13832" max="13832" width="4.8554687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7" width="5.140625" customWidth="1"/>
    <col min="14088" max="14088" width="4.8554687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3" width="5.140625" customWidth="1"/>
    <col min="14344" max="14344" width="4.8554687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599" width="5.140625" customWidth="1"/>
    <col min="14600" max="14600" width="4.8554687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5" width="5.140625" customWidth="1"/>
    <col min="14856" max="14856" width="4.8554687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1" width="5.140625" customWidth="1"/>
    <col min="15112" max="15112" width="4.8554687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7" width="5.140625" customWidth="1"/>
    <col min="15368" max="15368" width="4.8554687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3" width="5.140625" customWidth="1"/>
    <col min="15624" max="15624" width="4.8554687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79" width="5.140625" customWidth="1"/>
    <col min="15880" max="15880" width="4.8554687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5" width="5.140625" customWidth="1"/>
    <col min="16136" max="16136" width="4.8554687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551</v>
      </c>
      <c r="E7" s="203"/>
    </row>
    <row r="8" spans="2:13" ht="15.75" x14ac:dyDescent="0.25">
      <c r="C8" s="4" t="s">
        <v>5</v>
      </c>
      <c r="D8" s="5" t="s">
        <v>6</v>
      </c>
      <c r="E8" s="3">
        <v>1463.1</v>
      </c>
    </row>
    <row r="9" spans="2:13" ht="15.75" x14ac:dyDescent="0.25">
      <c r="C9" s="4" t="s">
        <v>7</v>
      </c>
      <c r="D9" s="5" t="s">
        <v>8</v>
      </c>
      <c r="E9" s="3">
        <v>14.37</v>
      </c>
      <c r="I9" s="204" t="s">
        <v>9</v>
      </c>
      <c r="J9" s="204"/>
      <c r="K9">
        <v>18610.631999999998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223327.58399999997</v>
      </c>
      <c r="I10" s="205" t="s">
        <v>11</v>
      </c>
      <c r="J10" s="205"/>
      <c r="K10" s="10">
        <v>4692.3399999999992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218635.24399999998</v>
      </c>
      <c r="I11" s="11" t="s">
        <v>13</v>
      </c>
      <c r="J11" s="11"/>
      <c r="K11" s="2">
        <v>7457.0599999999977</v>
      </c>
      <c r="L11" s="6"/>
    </row>
    <row r="12" spans="2:13" ht="19.5" thickBot="1" x14ac:dyDescent="0.35">
      <c r="C12" s="12"/>
      <c r="D12" s="13"/>
      <c r="I12" s="206" t="str">
        <f>D7</f>
        <v>п.Ишня, ул. Молодежная, дом 8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H13" s="109"/>
      <c r="I13" s="17" t="s">
        <v>18</v>
      </c>
      <c r="J13" s="17" t="s">
        <v>19</v>
      </c>
      <c r="K13" s="17" t="s">
        <v>20</v>
      </c>
      <c r="L13" s="17" t="s">
        <v>21</v>
      </c>
      <c r="M13" s="18"/>
    </row>
    <row r="14" spans="2:13" ht="16.5" customHeight="1" x14ac:dyDescent="0.25">
      <c r="B14" s="194" t="s">
        <v>22</v>
      </c>
      <c r="C14" s="196" t="s">
        <v>23</v>
      </c>
      <c r="D14" s="197"/>
      <c r="E14" s="190">
        <v>41610.564000000006</v>
      </c>
      <c r="F14" s="19">
        <v>2.37</v>
      </c>
      <c r="H14" s="109"/>
      <c r="I14" s="20" t="s">
        <v>552</v>
      </c>
      <c r="J14" s="21">
        <v>42410</v>
      </c>
      <c r="K14" s="22" t="s">
        <v>553</v>
      </c>
      <c r="L14" s="20">
        <v>21</v>
      </c>
      <c r="M14" s="20"/>
    </row>
    <row r="15" spans="2:13" ht="54.75" customHeight="1" thickBot="1" x14ac:dyDescent="0.3">
      <c r="B15" s="195"/>
      <c r="C15" s="198" t="s">
        <v>554</v>
      </c>
      <c r="D15" s="199"/>
      <c r="E15" s="191"/>
      <c r="F15" s="23"/>
      <c r="H15" s="109"/>
      <c r="I15" s="20">
        <v>245</v>
      </c>
      <c r="J15" s="21">
        <v>42410</v>
      </c>
      <c r="K15" s="22" t="s">
        <v>212</v>
      </c>
      <c r="L15" s="20">
        <v>14</v>
      </c>
      <c r="M15" s="20"/>
    </row>
    <row r="16" spans="2:13" ht="33" customHeight="1" x14ac:dyDescent="0.25">
      <c r="B16" s="194" t="s">
        <v>27</v>
      </c>
      <c r="C16" s="196" t="s">
        <v>28</v>
      </c>
      <c r="D16" s="200"/>
      <c r="E16" s="24">
        <v>61625.771999999997</v>
      </c>
      <c r="F16" s="25">
        <f>F17+F18+F19+F20+F21</f>
        <v>3.5100000000000002</v>
      </c>
      <c r="H16" s="109"/>
      <c r="I16" s="20" t="s">
        <v>555</v>
      </c>
      <c r="J16" s="21">
        <v>42410</v>
      </c>
      <c r="K16" s="20" t="s">
        <v>194</v>
      </c>
      <c r="L16" s="20">
        <v>11</v>
      </c>
      <c r="M16" s="20"/>
    </row>
    <row r="17" spans="2:13" ht="45" x14ac:dyDescent="0.25">
      <c r="B17" s="185"/>
      <c r="C17" s="26" t="s">
        <v>30</v>
      </c>
      <c r="D17" s="27" t="s">
        <v>229</v>
      </c>
      <c r="E17" s="28">
        <v>21068.639999999999</v>
      </c>
      <c r="F17" s="29">
        <v>1.2</v>
      </c>
      <c r="H17" s="109"/>
      <c r="I17" s="20">
        <v>259</v>
      </c>
      <c r="J17" s="21">
        <v>42411</v>
      </c>
      <c r="K17" s="101" t="s">
        <v>556</v>
      </c>
      <c r="L17" s="20">
        <v>19</v>
      </c>
      <c r="M17" s="20"/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H18" s="109"/>
      <c r="I18" s="20">
        <v>368</v>
      </c>
      <c r="J18" s="21">
        <v>42434</v>
      </c>
      <c r="K18" s="101" t="s">
        <v>24</v>
      </c>
      <c r="L18" s="20"/>
      <c r="M18" s="20"/>
    </row>
    <row r="19" spans="2:13" ht="64.5" customHeight="1" x14ac:dyDescent="0.25">
      <c r="B19" s="185"/>
      <c r="C19" s="26" t="s">
        <v>35</v>
      </c>
      <c r="D19" s="30" t="s">
        <v>36</v>
      </c>
      <c r="E19" s="28">
        <v>22473.216</v>
      </c>
      <c r="F19" s="29">
        <v>1.28</v>
      </c>
      <c r="H19" s="109"/>
      <c r="I19" s="20">
        <v>382</v>
      </c>
      <c r="J19" s="21">
        <v>42440</v>
      </c>
      <c r="K19" s="101" t="s">
        <v>557</v>
      </c>
      <c r="L19" s="20">
        <v>23</v>
      </c>
      <c r="M19" s="20"/>
    </row>
    <row r="20" spans="2:13" ht="45" x14ac:dyDescent="0.25">
      <c r="B20" s="185"/>
      <c r="C20" s="26" t="s">
        <v>39</v>
      </c>
      <c r="D20" s="30" t="s">
        <v>40</v>
      </c>
      <c r="E20" s="28">
        <v>10183.175999999999</v>
      </c>
      <c r="F20" s="29">
        <v>0.57999999999999996</v>
      </c>
      <c r="H20" s="109"/>
      <c r="I20" s="20" t="s">
        <v>558</v>
      </c>
      <c r="J20" s="21">
        <v>42474</v>
      </c>
      <c r="K20" s="22" t="s">
        <v>559</v>
      </c>
      <c r="L20" s="20"/>
      <c r="M20" s="20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7900.7400000000007</v>
      </c>
      <c r="F21" s="39">
        <v>0.45</v>
      </c>
      <c r="H21" s="109"/>
      <c r="I21" s="20">
        <v>497</v>
      </c>
      <c r="J21" s="21">
        <v>42478</v>
      </c>
      <c r="K21" s="22" t="s">
        <v>560</v>
      </c>
      <c r="L21" s="20">
        <v>16</v>
      </c>
      <c r="M21" s="20"/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32480.820000000003</v>
      </c>
      <c r="F22" s="41">
        <v>1.85</v>
      </c>
      <c r="H22" s="109"/>
      <c r="I22" s="20"/>
      <c r="J22" s="21"/>
      <c r="K22" s="22" t="s">
        <v>257</v>
      </c>
      <c r="L22" s="20"/>
      <c r="M22" s="20"/>
    </row>
    <row r="23" spans="2:13" ht="17.25" thickBot="1" x14ac:dyDescent="0.3">
      <c r="B23" s="185"/>
      <c r="C23" s="187"/>
      <c r="D23" s="189"/>
      <c r="E23" s="191"/>
      <c r="F23" s="42"/>
      <c r="H23" s="109"/>
      <c r="I23" s="20" t="s">
        <v>561</v>
      </c>
      <c r="J23" s="21">
        <v>42531</v>
      </c>
      <c r="K23" s="22" t="s">
        <v>562</v>
      </c>
      <c r="L23" s="20"/>
      <c r="M23" s="20"/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18259.488000000001</v>
      </c>
      <c r="F24" s="47">
        <v>1.04</v>
      </c>
      <c r="H24" s="109"/>
      <c r="I24" s="20">
        <v>647</v>
      </c>
      <c r="J24" s="21">
        <v>42537</v>
      </c>
      <c r="K24" s="22" t="s">
        <v>563</v>
      </c>
      <c r="L24" s="20">
        <v>21</v>
      </c>
      <c r="M24" s="20"/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22297.644</v>
      </c>
      <c r="F25" s="47">
        <v>1.27</v>
      </c>
      <c r="H25" s="109"/>
      <c r="I25" s="20">
        <v>663</v>
      </c>
      <c r="J25" s="21">
        <v>42543</v>
      </c>
      <c r="K25" s="22" t="s">
        <v>564</v>
      </c>
      <c r="L25" s="20">
        <v>1</v>
      </c>
      <c r="M25" s="20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47053.296000000002</v>
      </c>
      <c r="F26" s="47">
        <v>2.68</v>
      </c>
      <c r="H26" s="109"/>
      <c r="I26" s="20">
        <v>666</v>
      </c>
      <c r="J26" s="21">
        <v>42543</v>
      </c>
      <c r="K26" s="22" t="s">
        <v>565</v>
      </c>
      <c r="L26" s="20">
        <v>19</v>
      </c>
      <c r="M26" s="20"/>
    </row>
    <row r="27" spans="2:13" ht="17.25" thickBot="1" x14ac:dyDescent="0.3">
      <c r="B27" s="49"/>
      <c r="C27" s="55" t="s">
        <v>65</v>
      </c>
      <c r="D27" s="56"/>
      <c r="E27" s="52">
        <v>223327.58400000003</v>
      </c>
      <c r="F27" s="47">
        <f>F14+F16+F22+F24+F25+F26</f>
        <v>12.719999999999999</v>
      </c>
      <c r="H27" s="109"/>
      <c r="I27" s="20" t="s">
        <v>411</v>
      </c>
      <c r="J27" s="21">
        <v>42545</v>
      </c>
      <c r="K27" s="22" t="s">
        <v>412</v>
      </c>
      <c r="L27" s="20" t="s">
        <v>462</v>
      </c>
      <c r="M27" s="20"/>
    </row>
    <row r="28" spans="2:13" ht="17.25" thickBot="1" x14ac:dyDescent="0.3">
      <c r="B28" s="43">
        <v>7</v>
      </c>
      <c r="C28" s="44" t="s">
        <v>68</v>
      </c>
      <c r="D28" s="57" t="s">
        <v>69</v>
      </c>
      <c r="E28" s="46">
        <v>28969.379999999997</v>
      </c>
      <c r="F28" s="47">
        <v>1.65</v>
      </c>
      <c r="H28" s="109"/>
      <c r="I28" s="20">
        <v>681</v>
      </c>
      <c r="J28" s="21">
        <v>42548</v>
      </c>
      <c r="K28" s="22" t="s">
        <v>378</v>
      </c>
      <c r="L28" s="20">
        <v>21</v>
      </c>
      <c r="M28" s="20"/>
    </row>
    <row r="29" spans="2:13" ht="17.25" thickBot="1" x14ac:dyDescent="0.3">
      <c r="B29" s="58"/>
      <c r="C29" s="59" t="s">
        <v>71</v>
      </c>
      <c r="D29" s="60"/>
      <c r="E29" s="61">
        <v>252296.96400000004</v>
      </c>
      <c r="F29" s="47">
        <f>F28+F27</f>
        <v>14.37</v>
      </c>
      <c r="H29" s="109"/>
      <c r="I29" s="20">
        <v>800</v>
      </c>
      <c r="J29" s="21">
        <v>42579</v>
      </c>
      <c r="K29" s="20" t="s">
        <v>566</v>
      </c>
      <c r="L29" s="20">
        <v>20</v>
      </c>
      <c r="M29" s="20"/>
    </row>
    <row r="30" spans="2:13" x14ac:dyDescent="0.25">
      <c r="H30" s="109"/>
      <c r="I30" s="20"/>
      <c r="J30" s="20"/>
      <c r="K30" s="20" t="s">
        <v>274</v>
      </c>
      <c r="L30" s="20"/>
      <c r="M30" s="20"/>
    </row>
    <row r="31" spans="2:13" x14ac:dyDescent="0.25">
      <c r="B31" s="192" t="s">
        <v>458</v>
      </c>
      <c r="C31" s="192"/>
      <c r="D31" s="192"/>
      <c r="E31" s="76">
        <v>22</v>
      </c>
      <c r="F31" s="64"/>
      <c r="H31" s="109"/>
      <c r="I31" s="74" t="s">
        <v>567</v>
      </c>
      <c r="J31" s="75">
        <v>42604</v>
      </c>
      <c r="K31" s="22" t="s">
        <v>276</v>
      </c>
      <c r="L31" s="74">
        <v>7</v>
      </c>
      <c r="M31" s="74"/>
    </row>
    <row r="32" spans="2:13" x14ac:dyDescent="0.25">
      <c r="B32" s="62"/>
      <c r="C32" s="62"/>
      <c r="D32" s="62"/>
      <c r="E32" s="76"/>
      <c r="F32" s="64"/>
      <c r="H32" s="109"/>
      <c r="I32" s="74">
        <v>951</v>
      </c>
      <c r="J32" s="75">
        <v>42606</v>
      </c>
      <c r="K32" s="22" t="s">
        <v>568</v>
      </c>
      <c r="L32" s="74">
        <v>12</v>
      </c>
      <c r="M32" s="74"/>
    </row>
    <row r="33" spans="2:13" ht="18.75" x14ac:dyDescent="0.3">
      <c r="B33" s="193" t="s">
        <v>77</v>
      </c>
      <c r="C33" s="193"/>
      <c r="D33" s="193"/>
      <c r="E33" s="77">
        <v>7457.0599999999977</v>
      </c>
      <c r="H33" s="109"/>
      <c r="I33" s="74" t="s">
        <v>569</v>
      </c>
      <c r="J33" s="75">
        <v>42609</v>
      </c>
      <c r="K33" s="22" t="s">
        <v>570</v>
      </c>
      <c r="L33" s="74">
        <v>20</v>
      </c>
      <c r="M33" s="74"/>
    </row>
    <row r="34" spans="2:13" ht="18.75" x14ac:dyDescent="0.3">
      <c r="B34" s="107"/>
      <c r="C34" s="107"/>
      <c r="D34" s="107"/>
      <c r="E34" s="77"/>
      <c r="H34" s="109"/>
      <c r="I34" s="74"/>
      <c r="J34" s="75">
        <v>42467</v>
      </c>
      <c r="K34" s="27" t="s">
        <v>187</v>
      </c>
      <c r="L34" s="74" t="s">
        <v>571</v>
      </c>
      <c r="M34" s="74">
        <f>13000*8+2000*8</f>
        <v>120000</v>
      </c>
    </row>
    <row r="35" spans="2:13" x14ac:dyDescent="0.25">
      <c r="H35" s="109"/>
      <c r="I35" s="74">
        <v>982</v>
      </c>
      <c r="J35" s="75">
        <v>42611</v>
      </c>
      <c r="K35" s="22" t="s">
        <v>408</v>
      </c>
      <c r="L35" s="74">
        <v>20</v>
      </c>
      <c r="M35" s="74"/>
    </row>
    <row r="36" spans="2:13" ht="15.75" x14ac:dyDescent="0.25">
      <c r="D36" s="184" t="s">
        <v>80</v>
      </c>
      <c r="E36" s="184"/>
      <c r="H36" s="109"/>
      <c r="I36" s="74"/>
      <c r="J36" s="75"/>
      <c r="K36" s="22" t="s">
        <v>419</v>
      </c>
      <c r="L36" s="74"/>
      <c r="M36" s="74"/>
    </row>
    <row r="37" spans="2:13" x14ac:dyDescent="0.25">
      <c r="H37" s="109"/>
      <c r="I37" s="74">
        <v>3</v>
      </c>
      <c r="J37" s="75">
        <v>42640</v>
      </c>
      <c r="K37" s="101" t="s">
        <v>572</v>
      </c>
      <c r="L37" s="74">
        <v>16</v>
      </c>
      <c r="M37" s="74">
        <v>300</v>
      </c>
    </row>
    <row r="38" spans="2:13" x14ac:dyDescent="0.25">
      <c r="H38" s="109"/>
      <c r="I38" s="18"/>
      <c r="J38" s="91"/>
      <c r="K38" s="78" t="s">
        <v>286</v>
      </c>
      <c r="L38" s="18"/>
      <c r="M38" s="18"/>
    </row>
    <row r="39" spans="2:13" x14ac:dyDescent="0.25">
      <c r="H39" s="109"/>
      <c r="I39" s="74" t="s">
        <v>573</v>
      </c>
      <c r="J39" s="75">
        <v>42645</v>
      </c>
      <c r="K39" s="22" t="s">
        <v>574</v>
      </c>
      <c r="L39" s="74">
        <v>2</v>
      </c>
      <c r="M39" s="74"/>
    </row>
    <row r="40" spans="2:13" x14ac:dyDescent="0.25">
      <c r="H40" s="109"/>
      <c r="I40" s="74" t="s">
        <v>575</v>
      </c>
      <c r="J40" s="75">
        <v>42657</v>
      </c>
      <c r="K40" s="22" t="s">
        <v>576</v>
      </c>
      <c r="L40" s="74">
        <v>2</v>
      </c>
      <c r="M40" s="74"/>
    </row>
    <row r="41" spans="2:13" x14ac:dyDescent="0.25">
      <c r="H41" s="109"/>
      <c r="I41" s="120"/>
      <c r="J41" s="121"/>
      <c r="K41" s="22" t="s">
        <v>333</v>
      </c>
      <c r="L41" s="120"/>
      <c r="M41" s="120"/>
    </row>
    <row r="42" spans="2:13" x14ac:dyDescent="0.25">
      <c r="H42" s="109"/>
      <c r="I42" s="74">
        <v>1369</v>
      </c>
      <c r="J42" s="75">
        <v>42675</v>
      </c>
      <c r="K42" s="101" t="s">
        <v>577</v>
      </c>
      <c r="L42" s="74">
        <v>1</v>
      </c>
      <c r="M42" s="74"/>
    </row>
    <row r="43" spans="2:13" x14ac:dyDescent="0.25">
      <c r="H43" s="109"/>
      <c r="I43" s="74" t="s">
        <v>578</v>
      </c>
      <c r="J43" s="75">
        <v>42677</v>
      </c>
      <c r="K43" s="22" t="s">
        <v>579</v>
      </c>
      <c r="L43" s="74">
        <v>2</v>
      </c>
      <c r="M43" s="74"/>
    </row>
    <row r="44" spans="2:13" x14ac:dyDescent="0.25">
      <c r="I44" s="78"/>
      <c r="J44" s="78"/>
      <c r="K44" s="78" t="s">
        <v>335</v>
      </c>
      <c r="L44" s="78"/>
      <c r="M44" s="78"/>
    </row>
    <row r="45" spans="2:13" x14ac:dyDescent="0.25">
      <c r="I45" s="80"/>
      <c r="J45" s="81">
        <v>42732</v>
      </c>
      <c r="K45" s="82" t="s">
        <v>580</v>
      </c>
      <c r="L45" s="80">
        <v>10</v>
      </c>
      <c r="M45" s="80"/>
    </row>
    <row r="46" spans="2:13" x14ac:dyDescent="0.25">
      <c r="I46" s="18"/>
      <c r="J46" s="91"/>
      <c r="K46" s="78" t="s">
        <v>581</v>
      </c>
      <c r="L46" s="18"/>
      <c r="M46" s="18"/>
    </row>
    <row r="47" spans="2:13" x14ac:dyDescent="0.25">
      <c r="I47" s="78"/>
      <c r="J47" s="79">
        <v>42612</v>
      </c>
      <c r="K47" s="78" t="s">
        <v>88</v>
      </c>
      <c r="L47" s="78" t="s">
        <v>89</v>
      </c>
      <c r="M47" s="78"/>
    </row>
    <row r="48" spans="2:13" x14ac:dyDescent="0.25">
      <c r="I48" s="78"/>
      <c r="J48" s="79">
        <v>42696</v>
      </c>
      <c r="K48" s="78" t="s">
        <v>88</v>
      </c>
      <c r="L48" s="78" t="s">
        <v>89</v>
      </c>
      <c r="M48" s="78"/>
    </row>
    <row r="49" spans="3:13" x14ac:dyDescent="0.25">
      <c r="I49" s="80"/>
      <c r="J49" s="81">
        <v>42556</v>
      </c>
      <c r="K49" s="82" t="s">
        <v>306</v>
      </c>
      <c r="L49" s="80">
        <v>6</v>
      </c>
      <c r="M49" s="80"/>
    </row>
    <row r="50" spans="3:13" ht="25.5" x14ac:dyDescent="0.25">
      <c r="I50" s="18"/>
      <c r="J50" s="31"/>
      <c r="K50" s="53" t="s">
        <v>59</v>
      </c>
      <c r="L50" s="33" t="s">
        <v>60</v>
      </c>
      <c r="M50" s="18"/>
    </row>
    <row r="51" spans="3:13" ht="15.75" x14ac:dyDescent="0.25">
      <c r="I51" s="18"/>
      <c r="J51" s="31"/>
      <c r="K51" s="34" t="s">
        <v>63</v>
      </c>
      <c r="L51" s="54" t="s">
        <v>64</v>
      </c>
      <c r="M51" s="18"/>
    </row>
    <row r="52" spans="3:13" ht="38.25" x14ac:dyDescent="0.25">
      <c r="I52" s="18"/>
      <c r="J52" s="31"/>
      <c r="K52" s="34" t="s">
        <v>66</v>
      </c>
      <c r="L52" s="35" t="s">
        <v>67</v>
      </c>
      <c r="M52" s="54"/>
    </row>
    <row r="53" spans="3:13" ht="38.25" x14ac:dyDescent="0.25">
      <c r="I53" s="18"/>
      <c r="J53" s="31"/>
      <c r="K53" s="34" t="s">
        <v>70</v>
      </c>
      <c r="L53" s="35" t="s">
        <v>67</v>
      </c>
      <c r="M53" s="18"/>
    </row>
    <row r="54" spans="3:13" ht="25.5" x14ac:dyDescent="0.25">
      <c r="C54" s="122"/>
      <c r="I54" s="18"/>
      <c r="J54" s="31"/>
      <c r="K54" s="32" t="s">
        <v>72</v>
      </c>
      <c r="L54" s="33" t="s">
        <v>73</v>
      </c>
      <c r="M54" s="35"/>
    </row>
    <row r="55" spans="3:13" ht="25.5" x14ac:dyDescent="0.25">
      <c r="I55" s="18"/>
      <c r="J55" s="31"/>
      <c r="K55" s="32" t="s">
        <v>75</v>
      </c>
      <c r="L55" s="33" t="s">
        <v>76</v>
      </c>
      <c r="M55" s="18"/>
    </row>
    <row r="56" spans="3:13" ht="38.25" x14ac:dyDescent="0.25">
      <c r="I56" s="18"/>
      <c r="J56" s="31"/>
      <c r="K56" s="32" t="s">
        <v>147</v>
      </c>
      <c r="L56" s="33" t="s">
        <v>148</v>
      </c>
      <c r="M56" s="18"/>
    </row>
    <row r="57" spans="3:13" ht="31.5" x14ac:dyDescent="0.25">
      <c r="I57" s="18"/>
      <c r="J57" s="31">
        <v>42591</v>
      </c>
      <c r="K57" s="32" t="s">
        <v>78</v>
      </c>
      <c r="L57" s="33" t="s">
        <v>79</v>
      </c>
      <c r="M57" s="18"/>
    </row>
    <row r="58" spans="3:13" ht="60.75" x14ac:dyDescent="0.25">
      <c r="I58" s="18"/>
      <c r="J58" s="31"/>
      <c r="K58" s="32" t="s">
        <v>37</v>
      </c>
      <c r="L58" s="33" t="s">
        <v>38</v>
      </c>
      <c r="M58" s="18"/>
    </row>
    <row r="59" spans="3:13" ht="60.75" x14ac:dyDescent="0.25">
      <c r="I59" s="18"/>
      <c r="J59" s="31" t="s">
        <v>41</v>
      </c>
      <c r="K59" s="34" t="s">
        <v>42</v>
      </c>
      <c r="L59" s="35" t="s">
        <v>43</v>
      </c>
      <c r="M59" s="18"/>
    </row>
    <row r="60" spans="3:13" ht="45" x14ac:dyDescent="0.25">
      <c r="I60" s="18"/>
      <c r="J60" s="31" t="s">
        <v>46</v>
      </c>
      <c r="K60" s="40" t="s">
        <v>47</v>
      </c>
      <c r="L60" s="35" t="s">
        <v>43</v>
      </c>
      <c r="M60" s="18"/>
    </row>
    <row r="61" spans="3:13" ht="60.75" x14ac:dyDescent="0.25">
      <c r="I61" s="18"/>
      <c r="J61" s="31"/>
      <c r="K61" s="34" t="s">
        <v>50</v>
      </c>
      <c r="L61" s="35" t="s">
        <v>43</v>
      </c>
      <c r="M61" s="18"/>
    </row>
    <row r="62" spans="3:13" ht="41.25" x14ac:dyDescent="0.25">
      <c r="I62" s="18"/>
      <c r="J62" s="31"/>
      <c r="K62" s="32" t="s">
        <v>51</v>
      </c>
      <c r="L62" s="33" t="s">
        <v>52</v>
      </c>
      <c r="M62" s="18"/>
    </row>
    <row r="63" spans="3:13" ht="79.5" x14ac:dyDescent="0.25">
      <c r="I63" s="18"/>
      <c r="J63" s="31"/>
      <c r="K63" s="48" t="s">
        <v>55</v>
      </c>
      <c r="L63" s="35" t="s">
        <v>56</v>
      </c>
      <c r="M63" s="18"/>
    </row>
    <row r="64" spans="3:13" ht="15.75" x14ac:dyDescent="0.25">
      <c r="I64" s="18"/>
      <c r="J64" s="27"/>
      <c r="K64" s="32" t="s">
        <v>81</v>
      </c>
      <c r="L64" s="33" t="s">
        <v>82</v>
      </c>
      <c r="M64" s="18"/>
    </row>
    <row r="65" spans="9:13" x14ac:dyDescent="0.25">
      <c r="I65" s="78"/>
      <c r="J65" s="123"/>
      <c r="K65" s="78" t="s">
        <v>582</v>
      </c>
      <c r="L65" s="78" t="s">
        <v>583</v>
      </c>
      <c r="M65" s="78">
        <v>3000</v>
      </c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6:E36"/>
    <mergeCell ref="B22:B23"/>
    <mergeCell ref="C22:C23"/>
    <mergeCell ref="D22:D23"/>
    <mergeCell ref="E22:E23"/>
    <mergeCell ref="B31:D31"/>
    <mergeCell ref="B33:D3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12"/>
  <sheetViews>
    <sheetView topLeftCell="E7" workbookViewId="0">
      <selection activeCell="L8" sqref="L8"/>
    </sheetView>
  </sheetViews>
  <sheetFormatPr defaultRowHeight="15" x14ac:dyDescent="0.25"/>
  <cols>
    <col min="1" max="1" width="4.28515625" customWidth="1"/>
    <col min="2" max="2" width="10.140625" customWidth="1"/>
    <col min="3" max="3" width="39" customWidth="1"/>
    <col min="4" max="4" width="60.7109375" customWidth="1"/>
    <col min="5" max="5" width="19.7109375" customWidth="1"/>
    <col min="7" max="7" width="3.28515625" customWidth="1"/>
    <col min="8" max="8" width="3.140625" customWidth="1"/>
    <col min="10" max="10" width="10.28515625" customWidth="1"/>
    <col min="11" max="11" width="88.7109375" bestFit="1" customWidth="1"/>
    <col min="12" max="12" width="16.28515625" customWidth="1"/>
    <col min="13" max="13" width="11.28515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3" width="3.28515625" customWidth="1"/>
    <col min="264" max="264" width="3.140625" customWidth="1"/>
    <col min="266" max="266" width="10.28515625" customWidth="1"/>
    <col min="267" max="267" width="88.7109375" bestFit="1" customWidth="1"/>
    <col min="268" max="268" width="16.28515625" customWidth="1"/>
    <col min="269" max="269" width="11.28515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19" width="3.28515625" customWidth="1"/>
    <col min="520" max="520" width="3.140625" customWidth="1"/>
    <col min="522" max="522" width="10.28515625" customWidth="1"/>
    <col min="523" max="523" width="88.7109375" bestFit="1" customWidth="1"/>
    <col min="524" max="524" width="16.28515625" customWidth="1"/>
    <col min="525" max="525" width="11.28515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5" width="3.28515625" customWidth="1"/>
    <col min="776" max="776" width="3.140625" customWidth="1"/>
    <col min="778" max="778" width="10.28515625" customWidth="1"/>
    <col min="779" max="779" width="88.7109375" bestFit="1" customWidth="1"/>
    <col min="780" max="780" width="16.28515625" customWidth="1"/>
    <col min="781" max="781" width="11.28515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1" width="3.28515625" customWidth="1"/>
    <col min="1032" max="1032" width="3.140625" customWidth="1"/>
    <col min="1034" max="1034" width="10.28515625" customWidth="1"/>
    <col min="1035" max="1035" width="88.7109375" bestFit="1" customWidth="1"/>
    <col min="1036" max="1036" width="16.28515625" customWidth="1"/>
    <col min="1037" max="1037" width="11.28515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7" width="3.28515625" customWidth="1"/>
    <col min="1288" max="1288" width="3.140625" customWidth="1"/>
    <col min="1290" max="1290" width="10.28515625" customWidth="1"/>
    <col min="1291" max="1291" width="88.7109375" bestFit="1" customWidth="1"/>
    <col min="1292" max="1292" width="16.28515625" customWidth="1"/>
    <col min="1293" max="1293" width="11.28515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3" width="3.28515625" customWidth="1"/>
    <col min="1544" max="1544" width="3.140625" customWidth="1"/>
    <col min="1546" max="1546" width="10.28515625" customWidth="1"/>
    <col min="1547" max="1547" width="88.7109375" bestFit="1" customWidth="1"/>
    <col min="1548" max="1548" width="16.28515625" customWidth="1"/>
    <col min="1549" max="1549" width="11.28515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799" width="3.28515625" customWidth="1"/>
    <col min="1800" max="1800" width="3.140625" customWidth="1"/>
    <col min="1802" max="1802" width="10.28515625" customWidth="1"/>
    <col min="1803" max="1803" width="88.7109375" bestFit="1" customWidth="1"/>
    <col min="1804" max="1804" width="16.28515625" customWidth="1"/>
    <col min="1805" max="1805" width="11.28515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5" width="3.28515625" customWidth="1"/>
    <col min="2056" max="2056" width="3.140625" customWidth="1"/>
    <col min="2058" max="2058" width="10.28515625" customWidth="1"/>
    <col min="2059" max="2059" width="88.7109375" bestFit="1" customWidth="1"/>
    <col min="2060" max="2060" width="16.28515625" customWidth="1"/>
    <col min="2061" max="2061" width="11.28515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1" width="3.28515625" customWidth="1"/>
    <col min="2312" max="2312" width="3.140625" customWidth="1"/>
    <col min="2314" max="2314" width="10.28515625" customWidth="1"/>
    <col min="2315" max="2315" width="88.7109375" bestFit="1" customWidth="1"/>
    <col min="2316" max="2316" width="16.28515625" customWidth="1"/>
    <col min="2317" max="2317" width="11.28515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7" width="3.28515625" customWidth="1"/>
    <col min="2568" max="2568" width="3.140625" customWidth="1"/>
    <col min="2570" max="2570" width="10.28515625" customWidth="1"/>
    <col min="2571" max="2571" width="88.7109375" bestFit="1" customWidth="1"/>
    <col min="2572" max="2572" width="16.28515625" customWidth="1"/>
    <col min="2573" max="2573" width="11.28515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3" width="3.28515625" customWidth="1"/>
    <col min="2824" max="2824" width="3.140625" customWidth="1"/>
    <col min="2826" max="2826" width="10.28515625" customWidth="1"/>
    <col min="2827" max="2827" width="88.7109375" bestFit="1" customWidth="1"/>
    <col min="2828" max="2828" width="16.28515625" customWidth="1"/>
    <col min="2829" max="2829" width="11.28515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79" width="3.28515625" customWidth="1"/>
    <col min="3080" max="3080" width="3.140625" customWidth="1"/>
    <col min="3082" max="3082" width="10.28515625" customWidth="1"/>
    <col min="3083" max="3083" width="88.7109375" bestFit="1" customWidth="1"/>
    <col min="3084" max="3084" width="16.28515625" customWidth="1"/>
    <col min="3085" max="3085" width="11.28515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5" width="3.28515625" customWidth="1"/>
    <col min="3336" max="3336" width="3.140625" customWidth="1"/>
    <col min="3338" max="3338" width="10.28515625" customWidth="1"/>
    <col min="3339" max="3339" width="88.7109375" bestFit="1" customWidth="1"/>
    <col min="3340" max="3340" width="16.28515625" customWidth="1"/>
    <col min="3341" max="3341" width="11.28515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1" width="3.28515625" customWidth="1"/>
    <col min="3592" max="3592" width="3.140625" customWidth="1"/>
    <col min="3594" max="3594" width="10.28515625" customWidth="1"/>
    <col min="3595" max="3595" width="88.7109375" bestFit="1" customWidth="1"/>
    <col min="3596" max="3596" width="16.28515625" customWidth="1"/>
    <col min="3597" max="3597" width="11.28515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7" width="3.28515625" customWidth="1"/>
    <col min="3848" max="3848" width="3.140625" customWidth="1"/>
    <col min="3850" max="3850" width="10.28515625" customWidth="1"/>
    <col min="3851" max="3851" width="88.7109375" bestFit="1" customWidth="1"/>
    <col min="3852" max="3852" width="16.28515625" customWidth="1"/>
    <col min="3853" max="3853" width="11.28515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3" width="3.28515625" customWidth="1"/>
    <col min="4104" max="4104" width="3.140625" customWidth="1"/>
    <col min="4106" max="4106" width="10.28515625" customWidth="1"/>
    <col min="4107" max="4107" width="88.7109375" bestFit="1" customWidth="1"/>
    <col min="4108" max="4108" width="16.28515625" customWidth="1"/>
    <col min="4109" max="4109" width="11.28515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59" width="3.28515625" customWidth="1"/>
    <col min="4360" max="4360" width="3.140625" customWidth="1"/>
    <col min="4362" max="4362" width="10.28515625" customWidth="1"/>
    <col min="4363" max="4363" width="88.7109375" bestFit="1" customWidth="1"/>
    <col min="4364" max="4364" width="16.28515625" customWidth="1"/>
    <col min="4365" max="4365" width="11.28515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5" width="3.28515625" customWidth="1"/>
    <col min="4616" max="4616" width="3.140625" customWidth="1"/>
    <col min="4618" max="4618" width="10.28515625" customWidth="1"/>
    <col min="4619" max="4619" width="88.7109375" bestFit="1" customWidth="1"/>
    <col min="4620" max="4620" width="16.28515625" customWidth="1"/>
    <col min="4621" max="4621" width="11.28515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1" width="3.28515625" customWidth="1"/>
    <col min="4872" max="4872" width="3.140625" customWidth="1"/>
    <col min="4874" max="4874" width="10.28515625" customWidth="1"/>
    <col min="4875" max="4875" width="88.7109375" bestFit="1" customWidth="1"/>
    <col min="4876" max="4876" width="16.28515625" customWidth="1"/>
    <col min="4877" max="4877" width="11.28515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7" width="3.28515625" customWidth="1"/>
    <col min="5128" max="5128" width="3.140625" customWidth="1"/>
    <col min="5130" max="5130" width="10.28515625" customWidth="1"/>
    <col min="5131" max="5131" width="88.7109375" bestFit="1" customWidth="1"/>
    <col min="5132" max="5132" width="16.28515625" customWidth="1"/>
    <col min="5133" max="5133" width="11.28515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3" width="3.28515625" customWidth="1"/>
    <col min="5384" max="5384" width="3.140625" customWidth="1"/>
    <col min="5386" max="5386" width="10.28515625" customWidth="1"/>
    <col min="5387" max="5387" width="88.7109375" bestFit="1" customWidth="1"/>
    <col min="5388" max="5388" width="16.28515625" customWidth="1"/>
    <col min="5389" max="5389" width="11.28515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39" width="3.28515625" customWidth="1"/>
    <col min="5640" max="5640" width="3.140625" customWidth="1"/>
    <col min="5642" max="5642" width="10.28515625" customWidth="1"/>
    <col min="5643" max="5643" width="88.7109375" bestFit="1" customWidth="1"/>
    <col min="5644" max="5644" width="16.28515625" customWidth="1"/>
    <col min="5645" max="5645" width="11.28515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5" width="3.28515625" customWidth="1"/>
    <col min="5896" max="5896" width="3.140625" customWidth="1"/>
    <col min="5898" max="5898" width="10.28515625" customWidth="1"/>
    <col min="5899" max="5899" width="88.7109375" bestFit="1" customWidth="1"/>
    <col min="5900" max="5900" width="16.28515625" customWidth="1"/>
    <col min="5901" max="5901" width="11.28515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1" width="3.28515625" customWidth="1"/>
    <col min="6152" max="6152" width="3.140625" customWidth="1"/>
    <col min="6154" max="6154" width="10.28515625" customWidth="1"/>
    <col min="6155" max="6155" width="88.7109375" bestFit="1" customWidth="1"/>
    <col min="6156" max="6156" width="16.28515625" customWidth="1"/>
    <col min="6157" max="6157" width="11.28515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7" width="3.28515625" customWidth="1"/>
    <col min="6408" max="6408" width="3.140625" customWidth="1"/>
    <col min="6410" max="6410" width="10.28515625" customWidth="1"/>
    <col min="6411" max="6411" width="88.7109375" bestFit="1" customWidth="1"/>
    <col min="6412" max="6412" width="16.28515625" customWidth="1"/>
    <col min="6413" max="6413" width="11.28515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3" width="3.28515625" customWidth="1"/>
    <col min="6664" max="6664" width="3.140625" customWidth="1"/>
    <col min="6666" max="6666" width="10.28515625" customWidth="1"/>
    <col min="6667" max="6667" width="88.7109375" bestFit="1" customWidth="1"/>
    <col min="6668" max="6668" width="16.28515625" customWidth="1"/>
    <col min="6669" max="6669" width="11.28515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19" width="3.28515625" customWidth="1"/>
    <col min="6920" max="6920" width="3.140625" customWidth="1"/>
    <col min="6922" max="6922" width="10.28515625" customWidth="1"/>
    <col min="6923" max="6923" width="88.7109375" bestFit="1" customWidth="1"/>
    <col min="6924" max="6924" width="16.28515625" customWidth="1"/>
    <col min="6925" max="6925" width="11.28515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5" width="3.28515625" customWidth="1"/>
    <col min="7176" max="7176" width="3.140625" customWidth="1"/>
    <col min="7178" max="7178" width="10.28515625" customWidth="1"/>
    <col min="7179" max="7179" width="88.7109375" bestFit="1" customWidth="1"/>
    <col min="7180" max="7180" width="16.28515625" customWidth="1"/>
    <col min="7181" max="7181" width="11.28515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1" width="3.28515625" customWidth="1"/>
    <col min="7432" max="7432" width="3.140625" customWidth="1"/>
    <col min="7434" max="7434" width="10.28515625" customWidth="1"/>
    <col min="7435" max="7435" width="88.7109375" bestFit="1" customWidth="1"/>
    <col min="7436" max="7436" width="16.28515625" customWidth="1"/>
    <col min="7437" max="7437" width="11.28515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7" width="3.28515625" customWidth="1"/>
    <col min="7688" max="7688" width="3.140625" customWidth="1"/>
    <col min="7690" max="7690" width="10.28515625" customWidth="1"/>
    <col min="7691" max="7691" width="88.7109375" bestFit="1" customWidth="1"/>
    <col min="7692" max="7692" width="16.28515625" customWidth="1"/>
    <col min="7693" max="7693" width="11.28515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3" width="3.28515625" customWidth="1"/>
    <col min="7944" max="7944" width="3.140625" customWidth="1"/>
    <col min="7946" max="7946" width="10.28515625" customWidth="1"/>
    <col min="7947" max="7947" width="88.7109375" bestFit="1" customWidth="1"/>
    <col min="7948" max="7948" width="16.28515625" customWidth="1"/>
    <col min="7949" max="7949" width="11.28515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199" width="3.28515625" customWidth="1"/>
    <col min="8200" max="8200" width="3.140625" customWidth="1"/>
    <col min="8202" max="8202" width="10.28515625" customWidth="1"/>
    <col min="8203" max="8203" width="88.7109375" bestFit="1" customWidth="1"/>
    <col min="8204" max="8204" width="16.28515625" customWidth="1"/>
    <col min="8205" max="8205" width="11.28515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5" width="3.28515625" customWidth="1"/>
    <col min="8456" max="8456" width="3.140625" customWidth="1"/>
    <col min="8458" max="8458" width="10.28515625" customWidth="1"/>
    <col min="8459" max="8459" width="88.7109375" bestFit="1" customWidth="1"/>
    <col min="8460" max="8460" width="16.28515625" customWidth="1"/>
    <col min="8461" max="8461" width="11.28515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1" width="3.28515625" customWidth="1"/>
    <col min="8712" max="8712" width="3.140625" customWidth="1"/>
    <col min="8714" max="8714" width="10.28515625" customWidth="1"/>
    <col min="8715" max="8715" width="88.7109375" bestFit="1" customWidth="1"/>
    <col min="8716" max="8716" width="16.28515625" customWidth="1"/>
    <col min="8717" max="8717" width="11.28515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7" width="3.28515625" customWidth="1"/>
    <col min="8968" max="8968" width="3.140625" customWidth="1"/>
    <col min="8970" max="8970" width="10.28515625" customWidth="1"/>
    <col min="8971" max="8971" width="88.7109375" bestFit="1" customWidth="1"/>
    <col min="8972" max="8972" width="16.28515625" customWidth="1"/>
    <col min="8973" max="8973" width="11.28515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3" width="3.28515625" customWidth="1"/>
    <col min="9224" max="9224" width="3.140625" customWidth="1"/>
    <col min="9226" max="9226" width="10.28515625" customWidth="1"/>
    <col min="9227" max="9227" width="88.7109375" bestFit="1" customWidth="1"/>
    <col min="9228" max="9228" width="16.28515625" customWidth="1"/>
    <col min="9229" max="9229" width="11.28515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79" width="3.28515625" customWidth="1"/>
    <col min="9480" max="9480" width="3.140625" customWidth="1"/>
    <col min="9482" max="9482" width="10.28515625" customWidth="1"/>
    <col min="9483" max="9483" width="88.7109375" bestFit="1" customWidth="1"/>
    <col min="9484" max="9484" width="16.28515625" customWidth="1"/>
    <col min="9485" max="9485" width="11.28515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5" width="3.28515625" customWidth="1"/>
    <col min="9736" max="9736" width="3.140625" customWidth="1"/>
    <col min="9738" max="9738" width="10.28515625" customWidth="1"/>
    <col min="9739" max="9739" width="88.7109375" bestFit="1" customWidth="1"/>
    <col min="9740" max="9740" width="16.28515625" customWidth="1"/>
    <col min="9741" max="9741" width="11.28515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1" width="3.28515625" customWidth="1"/>
    <col min="9992" max="9992" width="3.140625" customWidth="1"/>
    <col min="9994" max="9994" width="10.28515625" customWidth="1"/>
    <col min="9995" max="9995" width="88.7109375" bestFit="1" customWidth="1"/>
    <col min="9996" max="9996" width="16.28515625" customWidth="1"/>
    <col min="9997" max="9997" width="11.28515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7" width="3.28515625" customWidth="1"/>
    <col min="10248" max="10248" width="3.140625" customWidth="1"/>
    <col min="10250" max="10250" width="10.28515625" customWidth="1"/>
    <col min="10251" max="10251" width="88.7109375" bestFit="1" customWidth="1"/>
    <col min="10252" max="10252" width="16.28515625" customWidth="1"/>
    <col min="10253" max="10253" width="11.28515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3" width="3.28515625" customWidth="1"/>
    <col min="10504" max="10504" width="3.140625" customWidth="1"/>
    <col min="10506" max="10506" width="10.28515625" customWidth="1"/>
    <col min="10507" max="10507" width="88.7109375" bestFit="1" customWidth="1"/>
    <col min="10508" max="10508" width="16.28515625" customWidth="1"/>
    <col min="10509" max="10509" width="11.28515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59" width="3.28515625" customWidth="1"/>
    <col min="10760" max="10760" width="3.140625" customWidth="1"/>
    <col min="10762" max="10762" width="10.28515625" customWidth="1"/>
    <col min="10763" max="10763" width="88.7109375" bestFit="1" customWidth="1"/>
    <col min="10764" max="10764" width="16.28515625" customWidth="1"/>
    <col min="10765" max="10765" width="11.28515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5" width="3.28515625" customWidth="1"/>
    <col min="11016" max="11016" width="3.140625" customWidth="1"/>
    <col min="11018" max="11018" width="10.28515625" customWidth="1"/>
    <col min="11019" max="11019" width="88.7109375" bestFit="1" customWidth="1"/>
    <col min="11020" max="11020" width="16.28515625" customWidth="1"/>
    <col min="11021" max="11021" width="11.28515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1" width="3.28515625" customWidth="1"/>
    <col min="11272" max="11272" width="3.140625" customWidth="1"/>
    <col min="11274" max="11274" width="10.28515625" customWidth="1"/>
    <col min="11275" max="11275" width="88.7109375" bestFit="1" customWidth="1"/>
    <col min="11276" max="11276" width="16.28515625" customWidth="1"/>
    <col min="11277" max="11277" width="11.28515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7" width="3.28515625" customWidth="1"/>
    <col min="11528" max="11528" width="3.140625" customWidth="1"/>
    <col min="11530" max="11530" width="10.28515625" customWidth="1"/>
    <col min="11531" max="11531" width="88.7109375" bestFit="1" customWidth="1"/>
    <col min="11532" max="11532" width="16.28515625" customWidth="1"/>
    <col min="11533" max="11533" width="11.28515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3" width="3.28515625" customWidth="1"/>
    <col min="11784" max="11784" width="3.140625" customWidth="1"/>
    <col min="11786" max="11786" width="10.28515625" customWidth="1"/>
    <col min="11787" max="11787" width="88.7109375" bestFit="1" customWidth="1"/>
    <col min="11788" max="11788" width="16.28515625" customWidth="1"/>
    <col min="11789" max="11789" width="11.28515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39" width="3.28515625" customWidth="1"/>
    <col min="12040" max="12040" width="3.140625" customWidth="1"/>
    <col min="12042" max="12042" width="10.28515625" customWidth="1"/>
    <col min="12043" max="12043" width="88.7109375" bestFit="1" customWidth="1"/>
    <col min="12044" max="12044" width="16.28515625" customWidth="1"/>
    <col min="12045" max="12045" width="11.28515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5" width="3.28515625" customWidth="1"/>
    <col min="12296" max="12296" width="3.140625" customWidth="1"/>
    <col min="12298" max="12298" width="10.28515625" customWidth="1"/>
    <col min="12299" max="12299" width="88.7109375" bestFit="1" customWidth="1"/>
    <col min="12300" max="12300" width="16.28515625" customWidth="1"/>
    <col min="12301" max="12301" width="11.28515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1" width="3.28515625" customWidth="1"/>
    <col min="12552" max="12552" width="3.140625" customWidth="1"/>
    <col min="12554" max="12554" width="10.28515625" customWidth="1"/>
    <col min="12555" max="12555" width="88.7109375" bestFit="1" customWidth="1"/>
    <col min="12556" max="12556" width="16.28515625" customWidth="1"/>
    <col min="12557" max="12557" width="11.28515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7" width="3.28515625" customWidth="1"/>
    <col min="12808" max="12808" width="3.140625" customWidth="1"/>
    <col min="12810" max="12810" width="10.28515625" customWidth="1"/>
    <col min="12811" max="12811" width="88.7109375" bestFit="1" customWidth="1"/>
    <col min="12812" max="12812" width="16.28515625" customWidth="1"/>
    <col min="12813" max="12813" width="11.28515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3" width="3.28515625" customWidth="1"/>
    <col min="13064" max="13064" width="3.140625" customWidth="1"/>
    <col min="13066" max="13066" width="10.28515625" customWidth="1"/>
    <col min="13067" max="13067" width="88.7109375" bestFit="1" customWidth="1"/>
    <col min="13068" max="13068" width="16.28515625" customWidth="1"/>
    <col min="13069" max="13069" width="11.28515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19" width="3.28515625" customWidth="1"/>
    <col min="13320" max="13320" width="3.140625" customWidth="1"/>
    <col min="13322" max="13322" width="10.28515625" customWidth="1"/>
    <col min="13323" max="13323" width="88.7109375" bestFit="1" customWidth="1"/>
    <col min="13324" max="13324" width="16.28515625" customWidth="1"/>
    <col min="13325" max="13325" width="11.28515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5" width="3.28515625" customWidth="1"/>
    <col min="13576" max="13576" width="3.140625" customWidth="1"/>
    <col min="13578" max="13578" width="10.28515625" customWidth="1"/>
    <col min="13579" max="13579" width="88.7109375" bestFit="1" customWidth="1"/>
    <col min="13580" max="13580" width="16.28515625" customWidth="1"/>
    <col min="13581" max="13581" width="11.28515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1" width="3.28515625" customWidth="1"/>
    <col min="13832" max="13832" width="3.140625" customWidth="1"/>
    <col min="13834" max="13834" width="10.28515625" customWidth="1"/>
    <col min="13835" max="13835" width="88.7109375" bestFit="1" customWidth="1"/>
    <col min="13836" max="13836" width="16.28515625" customWidth="1"/>
    <col min="13837" max="13837" width="11.28515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7" width="3.28515625" customWidth="1"/>
    <col min="14088" max="14088" width="3.140625" customWidth="1"/>
    <col min="14090" max="14090" width="10.28515625" customWidth="1"/>
    <col min="14091" max="14091" width="88.7109375" bestFit="1" customWidth="1"/>
    <col min="14092" max="14092" width="16.28515625" customWidth="1"/>
    <col min="14093" max="14093" width="11.28515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3" width="3.28515625" customWidth="1"/>
    <col min="14344" max="14344" width="3.140625" customWidth="1"/>
    <col min="14346" max="14346" width="10.28515625" customWidth="1"/>
    <col min="14347" max="14347" width="88.7109375" bestFit="1" customWidth="1"/>
    <col min="14348" max="14348" width="16.28515625" customWidth="1"/>
    <col min="14349" max="14349" width="11.28515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599" width="3.28515625" customWidth="1"/>
    <col min="14600" max="14600" width="3.140625" customWidth="1"/>
    <col min="14602" max="14602" width="10.28515625" customWidth="1"/>
    <col min="14603" max="14603" width="88.7109375" bestFit="1" customWidth="1"/>
    <col min="14604" max="14604" width="16.28515625" customWidth="1"/>
    <col min="14605" max="14605" width="11.28515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5" width="3.28515625" customWidth="1"/>
    <col min="14856" max="14856" width="3.140625" customWidth="1"/>
    <col min="14858" max="14858" width="10.28515625" customWidth="1"/>
    <col min="14859" max="14859" width="88.7109375" bestFit="1" customWidth="1"/>
    <col min="14860" max="14860" width="16.28515625" customWidth="1"/>
    <col min="14861" max="14861" width="11.28515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1" width="3.28515625" customWidth="1"/>
    <col min="15112" max="15112" width="3.140625" customWidth="1"/>
    <col min="15114" max="15114" width="10.28515625" customWidth="1"/>
    <col min="15115" max="15115" width="88.7109375" bestFit="1" customWidth="1"/>
    <col min="15116" max="15116" width="16.28515625" customWidth="1"/>
    <col min="15117" max="15117" width="11.28515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7" width="3.28515625" customWidth="1"/>
    <col min="15368" max="15368" width="3.140625" customWidth="1"/>
    <col min="15370" max="15370" width="10.28515625" customWidth="1"/>
    <col min="15371" max="15371" width="88.7109375" bestFit="1" customWidth="1"/>
    <col min="15372" max="15372" width="16.28515625" customWidth="1"/>
    <col min="15373" max="15373" width="11.28515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3" width="3.28515625" customWidth="1"/>
    <col min="15624" max="15624" width="3.140625" customWidth="1"/>
    <col min="15626" max="15626" width="10.28515625" customWidth="1"/>
    <col min="15627" max="15627" width="88.7109375" bestFit="1" customWidth="1"/>
    <col min="15628" max="15628" width="16.28515625" customWidth="1"/>
    <col min="15629" max="15629" width="11.28515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79" width="3.28515625" customWidth="1"/>
    <col min="15880" max="15880" width="3.140625" customWidth="1"/>
    <col min="15882" max="15882" width="10.28515625" customWidth="1"/>
    <col min="15883" max="15883" width="88.7109375" bestFit="1" customWidth="1"/>
    <col min="15884" max="15884" width="16.28515625" customWidth="1"/>
    <col min="15885" max="15885" width="11.28515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5" width="3.28515625" customWidth="1"/>
    <col min="16136" max="16136" width="3.140625" customWidth="1"/>
    <col min="16138" max="16138" width="10.28515625" customWidth="1"/>
    <col min="16139" max="16139" width="88.7109375" bestFit="1" customWidth="1"/>
    <col min="16140" max="16140" width="16.28515625" customWidth="1"/>
    <col min="16141" max="16141" width="11.28515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584</v>
      </c>
      <c r="E7" s="203"/>
    </row>
    <row r="8" spans="2:13" ht="15.75" x14ac:dyDescent="0.25">
      <c r="C8" s="4" t="s">
        <v>5</v>
      </c>
      <c r="D8" s="5" t="s">
        <v>6</v>
      </c>
      <c r="E8" s="3">
        <v>2722.01</v>
      </c>
    </row>
    <row r="9" spans="2:13" ht="15.75" x14ac:dyDescent="0.25">
      <c r="C9" s="4" t="s">
        <v>7</v>
      </c>
      <c r="D9" s="5" t="s">
        <v>8</v>
      </c>
      <c r="E9" s="3">
        <v>14.37</v>
      </c>
      <c r="I9" s="204" t="s">
        <v>9</v>
      </c>
      <c r="J9" s="204"/>
      <c r="K9">
        <v>34623.967199999999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415487.60639999999</v>
      </c>
      <c r="I10" s="205" t="s">
        <v>11</v>
      </c>
      <c r="J10" s="205"/>
      <c r="K10" s="10">
        <v>25880.449999999997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389607.15639999998</v>
      </c>
      <c r="I11" s="11" t="s">
        <v>13</v>
      </c>
      <c r="J11" s="11"/>
      <c r="K11" s="2">
        <v>79900.460000000006</v>
      </c>
      <c r="L11" s="6"/>
    </row>
    <row r="12" spans="2:13" ht="19.5" thickBot="1" x14ac:dyDescent="0.35">
      <c r="C12" s="12"/>
      <c r="D12" s="13"/>
      <c r="I12" s="206" t="str">
        <f>D7</f>
        <v>п.Ишня, ул. Молодежная, дом 7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 t="s">
        <v>502</v>
      </c>
    </row>
    <row r="14" spans="2:13" ht="16.5" customHeight="1" x14ac:dyDescent="0.25">
      <c r="B14" s="194" t="s">
        <v>22</v>
      </c>
      <c r="C14" s="196" t="s">
        <v>23</v>
      </c>
      <c r="D14" s="197"/>
      <c r="E14" s="190">
        <v>77413.964400000012</v>
      </c>
      <c r="F14" s="19">
        <v>2.37</v>
      </c>
      <c r="H14" s="109"/>
      <c r="I14" s="20">
        <v>9</v>
      </c>
      <c r="J14" s="21">
        <v>42376</v>
      </c>
      <c r="K14" s="89" t="s">
        <v>140</v>
      </c>
      <c r="L14" s="20"/>
      <c r="M14" s="20">
        <v>1500</v>
      </c>
    </row>
    <row r="15" spans="2:13" ht="53.25" customHeight="1" thickBot="1" x14ac:dyDescent="0.3">
      <c r="B15" s="195"/>
      <c r="C15" s="198" t="s">
        <v>585</v>
      </c>
      <c r="D15" s="199"/>
      <c r="E15" s="191"/>
      <c r="F15" s="23"/>
      <c r="H15" s="109"/>
      <c r="I15" s="20">
        <v>36</v>
      </c>
      <c r="J15" s="21">
        <v>42382</v>
      </c>
      <c r="K15" s="89" t="s">
        <v>586</v>
      </c>
      <c r="L15" s="20">
        <v>43</v>
      </c>
      <c r="M15" s="20">
        <v>1500</v>
      </c>
    </row>
    <row r="16" spans="2:13" ht="16.5" customHeight="1" x14ac:dyDescent="0.25">
      <c r="B16" s="194" t="s">
        <v>27</v>
      </c>
      <c r="C16" s="196" t="s">
        <v>28</v>
      </c>
      <c r="D16" s="200"/>
      <c r="E16" s="24">
        <v>114651.06120000001</v>
      </c>
      <c r="F16" s="25">
        <f>F17+F18+F19+F20+F21</f>
        <v>3.5100000000000002</v>
      </c>
      <c r="H16" s="109"/>
      <c r="I16" s="20">
        <v>53</v>
      </c>
      <c r="J16" s="21">
        <v>42383</v>
      </c>
      <c r="K16" s="89" t="s">
        <v>587</v>
      </c>
      <c r="L16" s="20">
        <v>24</v>
      </c>
      <c r="M16" s="20">
        <v>300</v>
      </c>
    </row>
    <row r="17" spans="2:13" ht="45" x14ac:dyDescent="0.25">
      <c r="B17" s="185"/>
      <c r="C17" s="26" t="s">
        <v>30</v>
      </c>
      <c r="D17" s="27" t="s">
        <v>229</v>
      </c>
      <c r="E17" s="28">
        <v>39196.944000000003</v>
      </c>
      <c r="F17" s="29">
        <v>1.2</v>
      </c>
      <c r="H17" s="109"/>
      <c r="I17" s="20">
        <v>64</v>
      </c>
      <c r="J17" s="21">
        <v>42384</v>
      </c>
      <c r="K17" s="89" t="s">
        <v>588</v>
      </c>
      <c r="L17" s="20">
        <v>18</v>
      </c>
      <c r="M17" s="20">
        <v>2000</v>
      </c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H18" s="109"/>
      <c r="I18" s="20">
        <v>107</v>
      </c>
      <c r="J18" s="21">
        <v>42395</v>
      </c>
      <c r="K18" s="89" t="s">
        <v>589</v>
      </c>
      <c r="L18" s="20">
        <v>24</v>
      </c>
      <c r="M18" s="20">
        <v>100</v>
      </c>
    </row>
    <row r="19" spans="2:13" ht="66" customHeight="1" x14ac:dyDescent="0.25">
      <c r="B19" s="185"/>
      <c r="C19" s="26" t="s">
        <v>35</v>
      </c>
      <c r="D19" s="30" t="s">
        <v>36</v>
      </c>
      <c r="E19" s="28">
        <v>41810.073600000003</v>
      </c>
      <c r="F19" s="29">
        <v>1.28</v>
      </c>
      <c r="H19" s="109"/>
      <c r="I19" s="20">
        <v>144</v>
      </c>
      <c r="J19" s="21">
        <v>42397</v>
      </c>
      <c r="K19" s="89" t="s">
        <v>590</v>
      </c>
      <c r="L19" s="20">
        <v>41</v>
      </c>
      <c r="M19" s="20">
        <v>1500</v>
      </c>
    </row>
    <row r="20" spans="2:13" ht="45" x14ac:dyDescent="0.25">
      <c r="B20" s="185"/>
      <c r="C20" s="26" t="s">
        <v>39</v>
      </c>
      <c r="D20" s="30" t="s">
        <v>40</v>
      </c>
      <c r="E20" s="28">
        <v>18945.189600000002</v>
      </c>
      <c r="F20" s="29">
        <v>0.57999999999999996</v>
      </c>
      <c r="H20" s="109"/>
      <c r="I20" s="20">
        <v>152</v>
      </c>
      <c r="J20" s="21">
        <v>42398</v>
      </c>
      <c r="K20" s="89" t="s">
        <v>591</v>
      </c>
      <c r="L20" s="20">
        <v>44</v>
      </c>
      <c r="M20" s="20">
        <v>1500</v>
      </c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14698.854000000001</v>
      </c>
      <c r="F21" s="39">
        <v>0.45</v>
      </c>
      <c r="H21" s="109"/>
      <c r="I21" s="20" t="s">
        <v>592</v>
      </c>
      <c r="J21" s="21">
        <v>42398</v>
      </c>
      <c r="K21" s="89" t="s">
        <v>593</v>
      </c>
      <c r="L21" s="20">
        <v>1</v>
      </c>
      <c r="M21" s="20">
        <v>300</v>
      </c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60428.62200000001</v>
      </c>
      <c r="F22" s="41">
        <v>1.85</v>
      </c>
      <c r="H22" s="109"/>
      <c r="I22" s="20" t="s">
        <v>594</v>
      </c>
      <c r="J22" s="21">
        <v>42398</v>
      </c>
      <c r="K22" s="89" t="s">
        <v>595</v>
      </c>
      <c r="L22" s="20">
        <v>26</v>
      </c>
      <c r="M22" s="20">
        <v>300</v>
      </c>
    </row>
    <row r="23" spans="2:13" ht="17.25" thickBot="1" x14ac:dyDescent="0.3">
      <c r="B23" s="185"/>
      <c r="C23" s="187"/>
      <c r="D23" s="189"/>
      <c r="E23" s="191"/>
      <c r="F23" s="42"/>
      <c r="H23" s="109"/>
      <c r="I23" s="20">
        <v>165</v>
      </c>
      <c r="J23" s="21">
        <v>42401</v>
      </c>
      <c r="K23" s="89" t="s">
        <v>596</v>
      </c>
      <c r="L23" s="20">
        <v>46</v>
      </c>
      <c r="M23" s="20">
        <v>3000</v>
      </c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33970.684800000003</v>
      </c>
      <c r="F24" s="47">
        <v>1.04</v>
      </c>
      <c r="H24" s="109"/>
      <c r="I24" s="20">
        <v>167</v>
      </c>
      <c r="J24" s="21">
        <v>42401</v>
      </c>
      <c r="K24" s="89" t="s">
        <v>597</v>
      </c>
      <c r="L24" s="20">
        <v>37</v>
      </c>
      <c r="M24" s="20">
        <v>300</v>
      </c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41483.432400000005</v>
      </c>
      <c r="F25" s="47">
        <v>1.27</v>
      </c>
      <c r="H25" s="109"/>
      <c r="I25" s="20">
        <v>168</v>
      </c>
      <c r="J25" s="21">
        <v>42401</v>
      </c>
      <c r="K25" s="89" t="s">
        <v>597</v>
      </c>
      <c r="L25" s="20">
        <v>55</v>
      </c>
      <c r="M25" s="20">
        <v>300</v>
      </c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87539.841600000014</v>
      </c>
      <c r="F26" s="47">
        <v>2.68</v>
      </c>
      <c r="H26" s="109"/>
      <c r="I26" s="20">
        <v>182</v>
      </c>
      <c r="J26" s="21">
        <v>42403</v>
      </c>
      <c r="K26" s="89" t="s">
        <v>598</v>
      </c>
      <c r="L26" s="20">
        <v>36</v>
      </c>
      <c r="M26" s="20">
        <v>1500</v>
      </c>
    </row>
    <row r="27" spans="2:13" ht="17.25" thickBot="1" x14ac:dyDescent="0.3">
      <c r="B27" s="49"/>
      <c r="C27" s="55" t="s">
        <v>65</v>
      </c>
      <c r="D27" s="56"/>
      <c r="E27" s="52">
        <v>415487.60640000005</v>
      </c>
      <c r="F27" s="47">
        <f>F14+F16+F22+F24+F25+F26</f>
        <v>12.719999999999999</v>
      </c>
      <c r="H27" s="109"/>
      <c r="I27" s="20">
        <v>207</v>
      </c>
      <c r="J27" s="21">
        <v>42404</v>
      </c>
      <c r="K27" s="89" t="s">
        <v>598</v>
      </c>
      <c r="L27" s="20">
        <v>13</v>
      </c>
      <c r="M27" s="20">
        <v>1500</v>
      </c>
    </row>
    <row r="28" spans="2:13" ht="17.25" thickBot="1" x14ac:dyDescent="0.3">
      <c r="B28" s="43">
        <v>7</v>
      </c>
      <c r="C28" s="44" t="s">
        <v>68</v>
      </c>
      <c r="D28" s="57" t="s">
        <v>69</v>
      </c>
      <c r="E28" s="46">
        <v>53895.797999999995</v>
      </c>
      <c r="F28" s="47">
        <v>1.65</v>
      </c>
      <c r="H28" s="109"/>
      <c r="I28" s="20">
        <v>204</v>
      </c>
      <c r="J28" s="21">
        <v>42405</v>
      </c>
      <c r="K28" s="89" t="s">
        <v>24</v>
      </c>
      <c r="L28" s="20">
        <v>42</v>
      </c>
      <c r="M28" s="20">
        <v>1500</v>
      </c>
    </row>
    <row r="29" spans="2:13" ht="17.25" thickBot="1" x14ac:dyDescent="0.3">
      <c r="B29" s="58"/>
      <c r="C29" s="59" t="s">
        <v>71</v>
      </c>
      <c r="D29" s="60"/>
      <c r="E29" s="61">
        <v>469383.40440000006</v>
      </c>
      <c r="F29" s="47">
        <f>F28+F27</f>
        <v>14.37</v>
      </c>
      <c r="H29" s="109"/>
      <c r="I29" s="20">
        <v>229</v>
      </c>
      <c r="J29" s="21">
        <v>42408</v>
      </c>
      <c r="K29" s="89" t="s">
        <v>599</v>
      </c>
      <c r="L29" s="20">
        <v>52</v>
      </c>
      <c r="M29" s="20">
        <v>3000</v>
      </c>
    </row>
    <row r="30" spans="2:13" x14ac:dyDescent="0.25">
      <c r="H30" s="109"/>
      <c r="I30" s="20">
        <v>256</v>
      </c>
      <c r="J30" s="21">
        <v>42411</v>
      </c>
      <c r="K30" s="88" t="s">
        <v>140</v>
      </c>
      <c r="L30" s="20">
        <v>43</v>
      </c>
      <c r="M30" s="20">
        <v>1500</v>
      </c>
    </row>
    <row r="31" spans="2:13" x14ac:dyDescent="0.25">
      <c r="B31" s="192" t="s">
        <v>223</v>
      </c>
      <c r="C31" s="192"/>
      <c r="D31" s="192"/>
      <c r="E31" s="76" t="s">
        <v>600</v>
      </c>
      <c r="F31" s="64"/>
      <c r="H31" s="109"/>
      <c r="I31" s="20" t="s">
        <v>601</v>
      </c>
      <c r="J31" s="21">
        <v>42415</v>
      </c>
      <c r="K31" s="114" t="s">
        <v>602</v>
      </c>
      <c r="L31" s="20">
        <v>32</v>
      </c>
      <c r="M31" s="20"/>
    </row>
    <row r="32" spans="2:13" ht="18.75" x14ac:dyDescent="0.3">
      <c r="B32" s="193" t="s">
        <v>77</v>
      </c>
      <c r="C32" s="193"/>
      <c r="D32" s="193"/>
      <c r="E32" s="77">
        <v>79900.460000000006</v>
      </c>
      <c r="H32" s="109"/>
      <c r="I32" s="20">
        <v>329</v>
      </c>
      <c r="J32" s="21">
        <v>42425</v>
      </c>
      <c r="K32" s="114" t="s">
        <v>586</v>
      </c>
      <c r="L32" s="20">
        <v>41</v>
      </c>
      <c r="M32" s="20">
        <v>1500</v>
      </c>
    </row>
    <row r="33" spans="4:13" x14ac:dyDescent="0.25">
      <c r="H33" s="109"/>
      <c r="I33" s="20">
        <v>351</v>
      </c>
      <c r="J33" s="21">
        <v>42429</v>
      </c>
      <c r="K33" s="89" t="s">
        <v>603</v>
      </c>
      <c r="L33" s="20">
        <v>45</v>
      </c>
      <c r="M33" s="20">
        <v>1500</v>
      </c>
    </row>
    <row r="34" spans="4:13" x14ac:dyDescent="0.25">
      <c r="H34" s="109"/>
      <c r="I34" s="20">
        <v>362</v>
      </c>
      <c r="J34" s="21">
        <v>42431</v>
      </c>
      <c r="K34" s="89" t="s">
        <v>604</v>
      </c>
      <c r="L34" s="20">
        <v>44</v>
      </c>
      <c r="M34" s="20">
        <v>2000</v>
      </c>
    </row>
    <row r="35" spans="4:13" ht="15.75" x14ac:dyDescent="0.25">
      <c r="D35" s="184" t="s">
        <v>80</v>
      </c>
      <c r="E35" s="184"/>
      <c r="H35" s="109"/>
      <c r="I35" s="20">
        <v>364</v>
      </c>
      <c r="J35" s="21">
        <v>42436</v>
      </c>
      <c r="K35" s="89" t="s">
        <v>605</v>
      </c>
      <c r="L35" s="20">
        <v>13</v>
      </c>
      <c r="M35" s="20"/>
    </row>
    <row r="36" spans="4:13" x14ac:dyDescent="0.25">
      <c r="H36" s="109"/>
      <c r="I36" s="20">
        <v>369</v>
      </c>
      <c r="J36" s="21">
        <v>42438</v>
      </c>
      <c r="K36" s="89" t="s">
        <v>606</v>
      </c>
      <c r="L36" s="20">
        <v>13</v>
      </c>
      <c r="M36" s="20">
        <v>1500</v>
      </c>
    </row>
    <row r="37" spans="4:13" x14ac:dyDescent="0.25">
      <c r="H37" s="109"/>
      <c r="I37" s="20">
        <v>383</v>
      </c>
      <c r="J37" s="21">
        <v>42440</v>
      </c>
      <c r="K37" s="114" t="s">
        <v>607</v>
      </c>
      <c r="L37" s="20">
        <v>41</v>
      </c>
      <c r="M37" s="20">
        <v>1500</v>
      </c>
    </row>
    <row r="38" spans="4:13" x14ac:dyDescent="0.25">
      <c r="H38" s="109"/>
      <c r="I38" s="20" t="s">
        <v>608</v>
      </c>
      <c r="J38" s="21">
        <v>42445</v>
      </c>
      <c r="K38" s="89" t="s">
        <v>609</v>
      </c>
      <c r="L38" s="20">
        <v>40</v>
      </c>
      <c r="M38" s="20">
        <v>300</v>
      </c>
    </row>
    <row r="39" spans="4:13" x14ac:dyDescent="0.25">
      <c r="H39" s="109"/>
      <c r="I39" s="20">
        <v>399</v>
      </c>
      <c r="J39" s="21">
        <v>42447</v>
      </c>
      <c r="K39" s="114" t="s">
        <v>599</v>
      </c>
      <c r="L39" s="20">
        <v>44</v>
      </c>
      <c r="M39" s="20">
        <v>1500</v>
      </c>
    </row>
    <row r="40" spans="4:13" x14ac:dyDescent="0.25">
      <c r="H40" s="109"/>
      <c r="I40" s="20">
        <v>455</v>
      </c>
      <c r="J40" s="21">
        <v>42447</v>
      </c>
      <c r="K40" s="114" t="s">
        <v>610</v>
      </c>
      <c r="L40" s="20">
        <v>40</v>
      </c>
      <c r="M40" s="20">
        <v>1000</v>
      </c>
    </row>
    <row r="41" spans="4:13" x14ac:dyDescent="0.25">
      <c r="H41" s="109"/>
      <c r="I41" s="20">
        <v>440</v>
      </c>
      <c r="J41" s="21">
        <v>42459</v>
      </c>
      <c r="K41" s="89" t="s">
        <v>122</v>
      </c>
      <c r="L41" s="20">
        <v>49</v>
      </c>
      <c r="M41" s="20">
        <v>1500</v>
      </c>
    </row>
    <row r="42" spans="4:13" x14ac:dyDescent="0.25">
      <c r="H42" s="109"/>
      <c r="I42" s="20">
        <v>420</v>
      </c>
      <c r="J42" s="21">
        <v>42453</v>
      </c>
      <c r="K42" s="89" t="s">
        <v>611</v>
      </c>
      <c r="L42" s="20">
        <v>40</v>
      </c>
      <c r="M42" s="20">
        <v>1000</v>
      </c>
    </row>
    <row r="43" spans="4:13" x14ac:dyDescent="0.25">
      <c r="H43" s="109"/>
      <c r="I43" s="20">
        <v>401</v>
      </c>
      <c r="J43" s="21">
        <v>42450</v>
      </c>
      <c r="K43" s="89" t="s">
        <v>612</v>
      </c>
      <c r="L43" s="20">
        <v>52</v>
      </c>
      <c r="M43" s="20">
        <v>1500</v>
      </c>
    </row>
    <row r="44" spans="4:13" x14ac:dyDescent="0.25">
      <c r="H44" s="109"/>
      <c r="I44" s="20">
        <v>450</v>
      </c>
      <c r="J44" s="21">
        <v>42462</v>
      </c>
      <c r="K44" s="114" t="s">
        <v>586</v>
      </c>
      <c r="L44" s="20">
        <v>44</v>
      </c>
      <c r="M44" s="20">
        <v>1500</v>
      </c>
    </row>
    <row r="45" spans="4:13" x14ac:dyDescent="0.25">
      <c r="H45" s="109"/>
      <c r="I45" s="20">
        <v>474</v>
      </c>
      <c r="J45" s="21">
        <v>42468</v>
      </c>
      <c r="K45" s="114" t="s">
        <v>120</v>
      </c>
      <c r="L45" s="20">
        <v>13</v>
      </c>
      <c r="M45" s="20">
        <v>500</v>
      </c>
    </row>
    <row r="46" spans="4:13" x14ac:dyDescent="0.25">
      <c r="H46" s="109"/>
      <c r="I46" s="20"/>
      <c r="J46" s="21">
        <v>42467</v>
      </c>
      <c r="K46" s="118" t="s">
        <v>187</v>
      </c>
      <c r="L46" s="20" t="s">
        <v>613</v>
      </c>
      <c r="M46" s="20">
        <f>10000*12+2000*12</f>
        <v>144000</v>
      </c>
    </row>
    <row r="47" spans="4:13" x14ac:dyDescent="0.25">
      <c r="H47" s="109"/>
      <c r="I47" s="20">
        <v>486</v>
      </c>
      <c r="J47" s="21">
        <v>42472</v>
      </c>
      <c r="K47" s="114" t="s">
        <v>614</v>
      </c>
      <c r="L47" s="20"/>
      <c r="M47" s="20">
        <v>5000</v>
      </c>
    </row>
    <row r="48" spans="4:13" x14ac:dyDescent="0.25">
      <c r="H48" s="109"/>
      <c r="I48" s="20">
        <v>499</v>
      </c>
      <c r="J48" s="21">
        <v>42478</v>
      </c>
      <c r="K48" s="114" t="s">
        <v>615</v>
      </c>
      <c r="L48" s="20"/>
      <c r="M48" s="20">
        <v>5000</v>
      </c>
    </row>
    <row r="49" spans="8:13" x14ac:dyDescent="0.25">
      <c r="H49" s="109"/>
      <c r="I49" s="20">
        <v>513</v>
      </c>
      <c r="J49" s="21">
        <v>42486</v>
      </c>
      <c r="K49" s="114" t="s">
        <v>616</v>
      </c>
      <c r="L49" s="20">
        <v>4</v>
      </c>
      <c r="M49" s="20">
        <v>300</v>
      </c>
    </row>
    <row r="50" spans="8:13" x14ac:dyDescent="0.25">
      <c r="H50" s="109"/>
      <c r="I50" s="20" t="s">
        <v>195</v>
      </c>
      <c r="J50" s="21">
        <v>42513</v>
      </c>
      <c r="K50" s="89" t="s">
        <v>217</v>
      </c>
      <c r="L50" s="20"/>
      <c r="M50" s="20">
        <v>1000</v>
      </c>
    </row>
    <row r="51" spans="8:13" x14ac:dyDescent="0.25">
      <c r="H51" s="109"/>
      <c r="I51" s="20" t="s">
        <v>617</v>
      </c>
      <c r="J51" s="21">
        <v>42535</v>
      </c>
      <c r="K51" s="114" t="s">
        <v>564</v>
      </c>
      <c r="L51" s="20">
        <v>14</v>
      </c>
      <c r="M51" s="20">
        <v>5000</v>
      </c>
    </row>
    <row r="52" spans="8:13" x14ac:dyDescent="0.25">
      <c r="H52" s="109"/>
      <c r="I52" s="20" t="s">
        <v>618</v>
      </c>
      <c r="J52" s="21">
        <v>42543</v>
      </c>
      <c r="K52" s="114" t="s">
        <v>619</v>
      </c>
      <c r="L52" s="20">
        <v>7</v>
      </c>
      <c r="M52" s="20">
        <v>500</v>
      </c>
    </row>
    <row r="53" spans="8:13" x14ac:dyDescent="0.25">
      <c r="H53" s="109"/>
      <c r="I53" s="20" t="s">
        <v>620</v>
      </c>
      <c r="J53" s="21">
        <v>42545</v>
      </c>
      <c r="K53" s="88" t="s">
        <v>412</v>
      </c>
      <c r="L53" s="20" t="s">
        <v>462</v>
      </c>
      <c r="M53" s="20">
        <v>3000</v>
      </c>
    </row>
    <row r="54" spans="8:13" x14ac:dyDescent="0.25">
      <c r="H54" s="109"/>
      <c r="I54" s="20"/>
      <c r="J54" s="21">
        <v>42551</v>
      </c>
      <c r="K54" s="114" t="s">
        <v>621</v>
      </c>
      <c r="L54" s="20">
        <v>36</v>
      </c>
      <c r="M54" s="20">
        <v>3500</v>
      </c>
    </row>
    <row r="55" spans="8:13" x14ac:dyDescent="0.25">
      <c r="H55" s="109"/>
      <c r="I55" s="20" t="s">
        <v>622</v>
      </c>
      <c r="J55" s="21">
        <v>42551</v>
      </c>
      <c r="K55" s="114" t="s">
        <v>165</v>
      </c>
      <c r="L55" s="20">
        <v>18</v>
      </c>
      <c r="M55" s="20">
        <v>1000</v>
      </c>
    </row>
    <row r="56" spans="8:13" x14ac:dyDescent="0.25">
      <c r="H56" s="109"/>
      <c r="I56" s="20" t="s">
        <v>623</v>
      </c>
      <c r="J56" s="21">
        <v>42552</v>
      </c>
      <c r="K56" s="114" t="s">
        <v>251</v>
      </c>
      <c r="L56" s="20">
        <v>24</v>
      </c>
      <c r="M56" s="20">
        <v>600</v>
      </c>
    </row>
    <row r="57" spans="8:13" x14ac:dyDescent="0.25">
      <c r="H57" s="109"/>
      <c r="I57" s="20">
        <v>781</v>
      </c>
      <c r="J57" s="21">
        <v>42573</v>
      </c>
      <c r="K57" s="89" t="s">
        <v>624</v>
      </c>
      <c r="L57" s="20">
        <v>37</v>
      </c>
      <c r="M57" s="20"/>
    </row>
    <row r="58" spans="8:13" x14ac:dyDescent="0.25">
      <c r="H58" s="109"/>
      <c r="I58" s="74">
        <v>854</v>
      </c>
      <c r="J58" s="75">
        <v>42593</v>
      </c>
      <c r="K58" s="114" t="s">
        <v>625</v>
      </c>
      <c r="L58" s="74">
        <v>35</v>
      </c>
      <c r="M58" s="74">
        <v>1500</v>
      </c>
    </row>
    <row r="59" spans="8:13" x14ac:dyDescent="0.25">
      <c r="H59" s="109"/>
      <c r="I59" s="74">
        <v>871</v>
      </c>
      <c r="J59" s="75">
        <v>42597</v>
      </c>
      <c r="K59" s="114" t="s">
        <v>626</v>
      </c>
      <c r="L59" s="74">
        <v>35</v>
      </c>
      <c r="M59" s="74"/>
    </row>
    <row r="60" spans="8:13" x14ac:dyDescent="0.25">
      <c r="H60" s="109"/>
      <c r="I60" s="74">
        <v>884</v>
      </c>
      <c r="J60" s="75">
        <v>42598</v>
      </c>
      <c r="K60" s="114" t="s">
        <v>627</v>
      </c>
      <c r="L60" s="74">
        <v>28</v>
      </c>
      <c r="M60" s="74"/>
    </row>
    <row r="61" spans="8:13" x14ac:dyDescent="0.25">
      <c r="H61" s="109"/>
      <c r="I61" s="74" t="s">
        <v>628</v>
      </c>
      <c r="J61" s="75">
        <v>42601</v>
      </c>
      <c r="K61" s="114" t="s">
        <v>276</v>
      </c>
      <c r="L61" s="74">
        <v>6</v>
      </c>
      <c r="M61" s="74"/>
    </row>
    <row r="62" spans="8:13" x14ac:dyDescent="0.25">
      <c r="H62" s="109"/>
      <c r="I62" s="74">
        <v>919</v>
      </c>
      <c r="J62" s="75">
        <v>42604</v>
      </c>
      <c r="K62" s="114" t="s">
        <v>629</v>
      </c>
      <c r="L62" s="74">
        <v>28</v>
      </c>
      <c r="M62" s="74"/>
    </row>
    <row r="63" spans="8:13" x14ac:dyDescent="0.25">
      <c r="H63" s="109"/>
      <c r="I63" s="74">
        <v>989</v>
      </c>
      <c r="J63" s="75">
        <v>42612</v>
      </c>
      <c r="K63" s="116" t="s">
        <v>630</v>
      </c>
      <c r="L63" s="74">
        <v>27</v>
      </c>
      <c r="M63" s="74"/>
    </row>
    <row r="64" spans="8:13" x14ac:dyDescent="0.25">
      <c r="H64" s="109"/>
      <c r="I64" s="74" t="s">
        <v>631</v>
      </c>
      <c r="J64" s="75">
        <v>42618</v>
      </c>
      <c r="K64" s="114" t="s">
        <v>97</v>
      </c>
      <c r="L64" s="74">
        <v>36</v>
      </c>
      <c r="M64" s="74"/>
    </row>
    <row r="65" spans="8:13" x14ac:dyDescent="0.25">
      <c r="H65" s="109"/>
      <c r="I65" s="74">
        <v>1153</v>
      </c>
      <c r="J65" s="75">
        <v>42641</v>
      </c>
      <c r="K65" s="114" t="s">
        <v>221</v>
      </c>
      <c r="L65" s="74"/>
      <c r="M65" s="74">
        <v>1000</v>
      </c>
    </row>
    <row r="66" spans="8:13" x14ac:dyDescent="0.25">
      <c r="H66" s="109"/>
      <c r="I66" s="74">
        <v>1094</v>
      </c>
      <c r="J66" s="75">
        <v>42635</v>
      </c>
      <c r="K66" s="114" t="s">
        <v>632</v>
      </c>
      <c r="L66" s="74">
        <v>24</v>
      </c>
      <c r="M66" s="74">
        <v>2000</v>
      </c>
    </row>
    <row r="67" spans="8:13" x14ac:dyDescent="0.25">
      <c r="H67" s="109"/>
      <c r="I67" s="74"/>
      <c r="J67" s="75">
        <v>42642</v>
      </c>
      <c r="K67" s="114" t="s">
        <v>298</v>
      </c>
      <c r="L67" s="74"/>
      <c r="M67" s="74"/>
    </row>
    <row r="68" spans="8:13" x14ac:dyDescent="0.25">
      <c r="H68" s="109"/>
      <c r="I68" s="74">
        <v>1174</v>
      </c>
      <c r="J68" s="75">
        <v>42643</v>
      </c>
      <c r="K68" s="114" t="s">
        <v>633</v>
      </c>
      <c r="L68" s="74">
        <v>26</v>
      </c>
      <c r="M68" s="74">
        <v>1500</v>
      </c>
    </row>
    <row r="69" spans="8:13" x14ac:dyDescent="0.25">
      <c r="H69" s="109"/>
      <c r="I69" s="74">
        <v>1177</v>
      </c>
      <c r="J69" s="75">
        <v>42643</v>
      </c>
      <c r="K69" s="114" t="s">
        <v>221</v>
      </c>
      <c r="L69" s="74">
        <v>28</v>
      </c>
      <c r="M69" s="74">
        <v>1500</v>
      </c>
    </row>
    <row r="70" spans="8:13" x14ac:dyDescent="0.25">
      <c r="H70" s="109"/>
      <c r="I70" s="74" t="s">
        <v>634</v>
      </c>
      <c r="J70" s="75">
        <v>42655</v>
      </c>
      <c r="K70" s="116" t="s">
        <v>635</v>
      </c>
      <c r="L70" s="74">
        <v>38</v>
      </c>
      <c r="M70" s="74"/>
    </row>
    <row r="71" spans="8:13" x14ac:dyDescent="0.25">
      <c r="H71" s="109"/>
      <c r="I71" s="74">
        <v>1</v>
      </c>
      <c r="J71" s="75">
        <v>42663</v>
      </c>
      <c r="K71" s="116" t="s">
        <v>636</v>
      </c>
      <c r="L71" s="74">
        <v>8</v>
      </c>
      <c r="M71" s="74"/>
    </row>
    <row r="72" spans="8:13" x14ac:dyDescent="0.25">
      <c r="H72" s="109"/>
      <c r="I72" s="74">
        <v>1391</v>
      </c>
      <c r="J72" s="75">
        <v>42681</v>
      </c>
      <c r="K72" s="116" t="s">
        <v>637</v>
      </c>
      <c r="L72" s="74">
        <v>24</v>
      </c>
      <c r="M72" s="74"/>
    </row>
    <row r="73" spans="8:13" x14ac:dyDescent="0.25">
      <c r="H73" s="109"/>
      <c r="I73" s="74">
        <v>1495</v>
      </c>
      <c r="J73" s="75">
        <v>42702</v>
      </c>
      <c r="K73" s="116" t="s">
        <v>350</v>
      </c>
      <c r="L73" s="74">
        <v>7</v>
      </c>
      <c r="M73" s="74"/>
    </row>
    <row r="74" spans="8:13" x14ac:dyDescent="0.25">
      <c r="H74" s="109"/>
      <c r="I74" s="78">
        <v>1535</v>
      </c>
      <c r="J74" s="79">
        <v>42709</v>
      </c>
      <c r="K74" s="90" t="s">
        <v>638</v>
      </c>
      <c r="L74" s="78">
        <v>18</v>
      </c>
      <c r="M74" s="78"/>
    </row>
    <row r="75" spans="8:13" x14ac:dyDescent="0.25">
      <c r="H75" s="109"/>
      <c r="I75" s="78">
        <v>1552</v>
      </c>
      <c r="J75" s="79">
        <v>42712</v>
      </c>
      <c r="K75" s="90" t="s">
        <v>639</v>
      </c>
      <c r="L75" s="78">
        <v>37</v>
      </c>
      <c r="M75" s="78"/>
    </row>
    <row r="76" spans="8:13" x14ac:dyDescent="0.25">
      <c r="H76" s="109"/>
      <c r="I76" s="74" t="s">
        <v>640</v>
      </c>
      <c r="J76" s="75">
        <v>42716</v>
      </c>
      <c r="K76" s="116" t="s">
        <v>641</v>
      </c>
      <c r="L76" s="74">
        <v>36</v>
      </c>
      <c r="M76" s="74">
        <v>600</v>
      </c>
    </row>
    <row r="77" spans="8:13" ht="14.25" customHeight="1" x14ac:dyDescent="0.25">
      <c r="H77" s="109"/>
      <c r="I77" s="78">
        <v>1573</v>
      </c>
      <c r="J77" s="79">
        <v>42717</v>
      </c>
      <c r="K77" s="90" t="s">
        <v>642</v>
      </c>
      <c r="L77" s="78">
        <v>41</v>
      </c>
      <c r="M77" s="78"/>
    </row>
    <row r="78" spans="8:13" x14ac:dyDescent="0.25">
      <c r="H78" s="109"/>
      <c r="I78" s="78">
        <v>1584</v>
      </c>
      <c r="J78" s="79">
        <v>42718</v>
      </c>
      <c r="K78" s="90" t="s">
        <v>643</v>
      </c>
      <c r="L78" s="78">
        <v>24</v>
      </c>
      <c r="M78" s="78"/>
    </row>
    <row r="79" spans="8:13" x14ac:dyDescent="0.25">
      <c r="H79" s="109"/>
      <c r="I79" s="78"/>
      <c r="J79" s="79">
        <v>42730</v>
      </c>
      <c r="K79" s="90" t="s">
        <v>644</v>
      </c>
      <c r="L79" s="78">
        <v>40</v>
      </c>
      <c r="M79" s="78"/>
    </row>
    <row r="80" spans="8:13" x14ac:dyDescent="0.25">
      <c r="H80" s="109"/>
      <c r="I80" s="78"/>
      <c r="J80" s="79">
        <v>42730</v>
      </c>
      <c r="K80" s="90" t="s">
        <v>645</v>
      </c>
      <c r="L80" s="78">
        <v>28</v>
      </c>
      <c r="M80" s="78"/>
    </row>
    <row r="81" spans="8:13" x14ac:dyDescent="0.25">
      <c r="H81" s="109"/>
      <c r="I81" s="78">
        <v>1634</v>
      </c>
      <c r="J81" s="79">
        <v>42730</v>
      </c>
      <c r="K81" s="90" t="s">
        <v>646</v>
      </c>
      <c r="L81" s="78">
        <v>40</v>
      </c>
      <c r="M81" s="78"/>
    </row>
    <row r="82" spans="8:13" x14ac:dyDescent="0.25">
      <c r="H82" s="109"/>
      <c r="I82" s="78">
        <v>1638</v>
      </c>
      <c r="J82" s="79">
        <v>42732</v>
      </c>
      <c r="K82" s="90" t="s">
        <v>647</v>
      </c>
      <c r="L82" s="78">
        <v>35</v>
      </c>
      <c r="M82" s="78"/>
    </row>
    <row r="83" spans="8:13" x14ac:dyDescent="0.25">
      <c r="H83" s="109"/>
      <c r="I83" s="78">
        <v>1639</v>
      </c>
      <c r="J83" s="79">
        <v>42732</v>
      </c>
      <c r="K83" s="90" t="s">
        <v>648</v>
      </c>
      <c r="L83" s="78">
        <v>28</v>
      </c>
      <c r="M83" s="78"/>
    </row>
    <row r="84" spans="8:13" x14ac:dyDescent="0.25">
      <c r="H84" s="109"/>
      <c r="I84" s="78">
        <v>1648</v>
      </c>
      <c r="J84" s="79">
        <v>42733</v>
      </c>
      <c r="K84" s="90" t="s">
        <v>649</v>
      </c>
      <c r="L84" s="78">
        <v>28</v>
      </c>
      <c r="M84" s="78"/>
    </row>
    <row r="85" spans="8:13" x14ac:dyDescent="0.25">
      <c r="H85" s="109"/>
      <c r="I85" s="78" t="s">
        <v>650</v>
      </c>
      <c r="J85" s="79">
        <v>42734</v>
      </c>
      <c r="K85" s="90" t="s">
        <v>651</v>
      </c>
      <c r="L85" s="78">
        <v>16</v>
      </c>
      <c r="M85" s="78">
        <v>300</v>
      </c>
    </row>
    <row r="86" spans="8:13" x14ac:dyDescent="0.25">
      <c r="H86" s="109"/>
      <c r="I86" s="78"/>
      <c r="J86" s="79">
        <v>42702</v>
      </c>
      <c r="K86" s="90" t="s">
        <v>88</v>
      </c>
      <c r="L86" s="78" t="s">
        <v>89</v>
      </c>
      <c r="M86" s="78"/>
    </row>
    <row r="87" spans="8:13" x14ac:dyDescent="0.25">
      <c r="I87" s="78"/>
      <c r="J87" s="79">
        <v>42387</v>
      </c>
      <c r="K87" s="90" t="s">
        <v>306</v>
      </c>
      <c r="L87" s="78">
        <v>9</v>
      </c>
      <c r="M87" s="78">
        <v>200</v>
      </c>
    </row>
    <row r="88" spans="8:13" x14ac:dyDescent="0.25">
      <c r="I88" s="78"/>
      <c r="J88" s="79">
        <v>42408</v>
      </c>
      <c r="K88" s="90" t="s">
        <v>306</v>
      </c>
      <c r="L88" s="78">
        <v>31</v>
      </c>
      <c r="M88" s="78">
        <v>200</v>
      </c>
    </row>
    <row r="89" spans="8:13" x14ac:dyDescent="0.25">
      <c r="I89" s="78"/>
      <c r="J89" s="79">
        <v>42408</v>
      </c>
      <c r="K89" s="90" t="s">
        <v>306</v>
      </c>
      <c r="L89" s="78">
        <v>11</v>
      </c>
      <c r="M89" s="78">
        <v>200</v>
      </c>
    </row>
    <row r="90" spans="8:13" x14ac:dyDescent="0.25">
      <c r="I90" s="78"/>
      <c r="J90" s="79">
        <v>42460</v>
      </c>
      <c r="K90" s="90" t="s">
        <v>306</v>
      </c>
      <c r="L90" s="78">
        <v>15</v>
      </c>
      <c r="M90" s="78">
        <v>200</v>
      </c>
    </row>
    <row r="91" spans="8:13" x14ac:dyDescent="0.25">
      <c r="I91" s="78"/>
      <c r="J91" s="79">
        <v>42559</v>
      </c>
      <c r="K91" s="90" t="s">
        <v>306</v>
      </c>
      <c r="L91" s="78">
        <v>18</v>
      </c>
      <c r="M91" s="78">
        <v>200</v>
      </c>
    </row>
    <row r="92" spans="8:13" x14ac:dyDescent="0.25">
      <c r="I92" s="78"/>
      <c r="J92" s="79">
        <v>42555</v>
      </c>
      <c r="K92" s="90" t="s">
        <v>306</v>
      </c>
      <c r="L92" s="78">
        <v>24</v>
      </c>
      <c r="M92" s="78">
        <v>200</v>
      </c>
    </row>
    <row r="93" spans="8:13" x14ac:dyDescent="0.25">
      <c r="I93" s="78"/>
      <c r="J93" s="79">
        <v>42716</v>
      </c>
      <c r="K93" s="90" t="s">
        <v>306</v>
      </c>
      <c r="L93" s="78">
        <v>36</v>
      </c>
      <c r="M93" s="78">
        <v>200</v>
      </c>
    </row>
    <row r="94" spans="8:13" ht="30" x14ac:dyDescent="0.25">
      <c r="I94" s="78"/>
      <c r="J94" s="91">
        <v>42431</v>
      </c>
      <c r="K94" s="118" t="s">
        <v>437</v>
      </c>
      <c r="L94" s="110">
        <v>11000</v>
      </c>
      <c r="M94" s="78"/>
    </row>
    <row r="95" spans="8:13" x14ac:dyDescent="0.25">
      <c r="I95" s="78"/>
      <c r="J95" s="124"/>
      <c r="K95" s="125" t="s">
        <v>582</v>
      </c>
      <c r="L95" s="78" t="s">
        <v>583</v>
      </c>
      <c r="M95" s="18">
        <v>3000</v>
      </c>
    </row>
    <row r="96" spans="8:13" ht="25.5" x14ac:dyDescent="0.25">
      <c r="I96" s="18"/>
      <c r="J96" s="31"/>
      <c r="K96" s="53" t="s">
        <v>59</v>
      </c>
      <c r="L96" s="33" t="s">
        <v>60</v>
      </c>
      <c r="M96" s="18"/>
    </row>
    <row r="97" spans="9:13" ht="15.75" x14ac:dyDescent="0.25">
      <c r="I97" s="18"/>
      <c r="J97" s="31"/>
      <c r="K97" s="34" t="s">
        <v>63</v>
      </c>
      <c r="L97" s="54" t="s">
        <v>64</v>
      </c>
      <c r="M97" s="18"/>
    </row>
    <row r="98" spans="9:13" ht="38.25" x14ac:dyDescent="0.25">
      <c r="I98" s="18"/>
      <c r="J98" s="31"/>
      <c r="K98" s="34" t="s">
        <v>66</v>
      </c>
      <c r="L98" s="35" t="s">
        <v>67</v>
      </c>
      <c r="M98" s="54"/>
    </row>
    <row r="99" spans="9:13" ht="38.25" x14ac:dyDescent="0.25">
      <c r="I99" s="18"/>
      <c r="J99" s="31"/>
      <c r="K99" s="34" t="s">
        <v>70</v>
      </c>
      <c r="L99" s="35" t="s">
        <v>67</v>
      </c>
      <c r="M99" s="18"/>
    </row>
    <row r="100" spans="9:13" ht="25.5" x14ac:dyDescent="0.25">
      <c r="I100" s="18"/>
      <c r="J100" s="31"/>
      <c r="K100" s="32" t="s">
        <v>72</v>
      </c>
      <c r="L100" s="33" t="s">
        <v>73</v>
      </c>
      <c r="M100" s="35"/>
    </row>
    <row r="101" spans="9:13" ht="25.5" x14ac:dyDescent="0.25">
      <c r="I101" s="18"/>
      <c r="J101" s="31"/>
      <c r="K101" s="32" t="s">
        <v>75</v>
      </c>
      <c r="L101" s="33" t="s">
        <v>76</v>
      </c>
      <c r="M101" s="18"/>
    </row>
    <row r="102" spans="9:13" ht="38.25" x14ac:dyDescent="0.25">
      <c r="I102" s="18"/>
      <c r="J102" s="31"/>
      <c r="K102" s="32" t="s">
        <v>147</v>
      </c>
      <c r="L102" s="33" t="s">
        <v>148</v>
      </c>
      <c r="M102" s="18"/>
    </row>
    <row r="103" spans="9:13" ht="31.5" x14ac:dyDescent="0.25">
      <c r="I103" s="18"/>
      <c r="J103" s="31">
        <v>42591</v>
      </c>
      <c r="K103" s="32" t="s">
        <v>78</v>
      </c>
      <c r="L103" s="33" t="s">
        <v>79</v>
      </c>
      <c r="M103" s="18"/>
    </row>
    <row r="104" spans="9:13" ht="45.75" x14ac:dyDescent="0.25">
      <c r="I104" s="18"/>
      <c r="J104" s="31"/>
      <c r="K104" s="32" t="s">
        <v>37</v>
      </c>
      <c r="L104" s="33" t="s">
        <v>38</v>
      </c>
      <c r="M104" s="18"/>
    </row>
    <row r="105" spans="9:13" ht="60.75" x14ac:dyDescent="0.25">
      <c r="I105" s="18"/>
      <c r="J105" s="31" t="s">
        <v>41</v>
      </c>
      <c r="K105" s="34" t="s">
        <v>42</v>
      </c>
      <c r="L105" s="35" t="s">
        <v>43</v>
      </c>
      <c r="M105" s="18"/>
    </row>
    <row r="106" spans="9:13" ht="45" x14ac:dyDescent="0.25">
      <c r="I106" s="18"/>
      <c r="J106" s="31" t="s">
        <v>46</v>
      </c>
      <c r="K106" s="40" t="s">
        <v>47</v>
      </c>
      <c r="L106" s="35" t="s">
        <v>43</v>
      </c>
      <c r="M106" s="18"/>
    </row>
    <row r="107" spans="9:13" ht="45.75" x14ac:dyDescent="0.25">
      <c r="I107" s="18"/>
      <c r="J107" s="31"/>
      <c r="K107" s="34" t="s">
        <v>50</v>
      </c>
      <c r="L107" s="35" t="s">
        <v>43</v>
      </c>
      <c r="M107" s="18"/>
    </row>
    <row r="108" spans="9:13" ht="41.25" x14ac:dyDescent="0.25">
      <c r="I108" s="18"/>
      <c r="J108" s="31"/>
      <c r="K108" s="32" t="s">
        <v>51</v>
      </c>
      <c r="L108" s="33" t="s">
        <v>52</v>
      </c>
      <c r="M108" s="18"/>
    </row>
    <row r="109" spans="9:13" ht="54" x14ac:dyDescent="0.25">
      <c r="I109" s="18"/>
      <c r="J109" s="31"/>
      <c r="K109" s="48" t="s">
        <v>55</v>
      </c>
      <c r="L109" s="35" t="s">
        <v>56</v>
      </c>
      <c r="M109" s="18"/>
    </row>
    <row r="110" spans="9:13" ht="15.75" x14ac:dyDescent="0.25">
      <c r="I110" s="18"/>
      <c r="J110" s="27"/>
      <c r="K110" s="32" t="s">
        <v>81</v>
      </c>
      <c r="L110" s="33" t="s">
        <v>82</v>
      </c>
      <c r="M110" s="18"/>
    </row>
    <row r="111" spans="9:13" x14ac:dyDescent="0.25">
      <c r="I111" s="18"/>
      <c r="J111" s="27"/>
      <c r="K111" s="18"/>
      <c r="L111" s="18"/>
      <c r="M111" s="18"/>
    </row>
    <row r="112" spans="9:13" x14ac:dyDescent="0.25">
      <c r="I112" s="18"/>
      <c r="J112" s="27"/>
      <c r="K112" s="18"/>
      <c r="L112" s="18"/>
      <c r="M112" s="18">
        <f>SUM(M14:M111)</f>
        <v>220100</v>
      </c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5:E35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0"/>
  <sheetViews>
    <sheetView topLeftCell="E4" workbookViewId="0">
      <selection activeCell="L8" sqref="L8"/>
    </sheetView>
  </sheetViews>
  <sheetFormatPr defaultRowHeight="15" x14ac:dyDescent="0.25"/>
  <cols>
    <col min="1" max="1" width="4.28515625" customWidth="1"/>
    <col min="2" max="2" width="10.140625" customWidth="1"/>
    <col min="3" max="3" width="39" customWidth="1"/>
    <col min="4" max="4" width="60.7109375" customWidth="1"/>
    <col min="5" max="5" width="19.7109375" customWidth="1"/>
    <col min="7" max="7" width="5.28515625" customWidth="1"/>
    <col min="8" max="8" width="4.710937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3" width="5.28515625" customWidth="1"/>
    <col min="264" max="264" width="4.710937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19" width="5.28515625" customWidth="1"/>
    <col min="520" max="520" width="4.710937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5" width="5.28515625" customWidth="1"/>
    <col min="776" max="776" width="4.710937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1" width="5.28515625" customWidth="1"/>
    <col min="1032" max="1032" width="4.710937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7" width="5.28515625" customWidth="1"/>
    <col min="1288" max="1288" width="4.710937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3" width="5.28515625" customWidth="1"/>
    <col min="1544" max="1544" width="4.710937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799" width="5.28515625" customWidth="1"/>
    <col min="1800" max="1800" width="4.710937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5" width="5.28515625" customWidth="1"/>
    <col min="2056" max="2056" width="4.710937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1" width="5.28515625" customWidth="1"/>
    <col min="2312" max="2312" width="4.710937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7" width="5.28515625" customWidth="1"/>
    <col min="2568" max="2568" width="4.710937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3" width="5.28515625" customWidth="1"/>
    <col min="2824" max="2824" width="4.710937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79" width="5.28515625" customWidth="1"/>
    <col min="3080" max="3080" width="4.710937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5" width="5.28515625" customWidth="1"/>
    <col min="3336" max="3336" width="4.710937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1" width="5.28515625" customWidth="1"/>
    <col min="3592" max="3592" width="4.710937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7" width="5.28515625" customWidth="1"/>
    <col min="3848" max="3848" width="4.710937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3" width="5.28515625" customWidth="1"/>
    <col min="4104" max="4104" width="4.710937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59" width="5.28515625" customWidth="1"/>
    <col min="4360" max="4360" width="4.710937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5" width="5.28515625" customWidth="1"/>
    <col min="4616" max="4616" width="4.710937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1" width="5.28515625" customWidth="1"/>
    <col min="4872" max="4872" width="4.710937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7" width="5.28515625" customWidth="1"/>
    <col min="5128" max="5128" width="4.710937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3" width="5.28515625" customWidth="1"/>
    <col min="5384" max="5384" width="4.710937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39" width="5.28515625" customWidth="1"/>
    <col min="5640" max="5640" width="4.710937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5" width="5.28515625" customWidth="1"/>
    <col min="5896" max="5896" width="4.710937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1" width="5.28515625" customWidth="1"/>
    <col min="6152" max="6152" width="4.710937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7" width="5.28515625" customWidth="1"/>
    <col min="6408" max="6408" width="4.710937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3" width="5.28515625" customWidth="1"/>
    <col min="6664" max="6664" width="4.710937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19" width="5.28515625" customWidth="1"/>
    <col min="6920" max="6920" width="4.710937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5" width="5.28515625" customWidth="1"/>
    <col min="7176" max="7176" width="4.710937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1" width="5.28515625" customWidth="1"/>
    <col min="7432" max="7432" width="4.710937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7" width="5.28515625" customWidth="1"/>
    <col min="7688" max="7688" width="4.710937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3" width="5.28515625" customWidth="1"/>
    <col min="7944" max="7944" width="4.710937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199" width="5.28515625" customWidth="1"/>
    <col min="8200" max="8200" width="4.710937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5" width="5.28515625" customWidth="1"/>
    <col min="8456" max="8456" width="4.710937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1" width="5.28515625" customWidth="1"/>
    <col min="8712" max="8712" width="4.710937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7" width="5.28515625" customWidth="1"/>
    <col min="8968" max="8968" width="4.710937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3" width="5.28515625" customWidth="1"/>
    <col min="9224" max="9224" width="4.710937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79" width="5.28515625" customWidth="1"/>
    <col min="9480" max="9480" width="4.710937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5" width="5.28515625" customWidth="1"/>
    <col min="9736" max="9736" width="4.710937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1" width="5.28515625" customWidth="1"/>
    <col min="9992" max="9992" width="4.710937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7" width="5.28515625" customWidth="1"/>
    <col min="10248" max="10248" width="4.710937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3" width="5.28515625" customWidth="1"/>
    <col min="10504" max="10504" width="4.710937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59" width="5.28515625" customWidth="1"/>
    <col min="10760" max="10760" width="4.710937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5" width="5.28515625" customWidth="1"/>
    <col min="11016" max="11016" width="4.710937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1" width="5.28515625" customWidth="1"/>
    <col min="11272" max="11272" width="4.710937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7" width="5.28515625" customWidth="1"/>
    <col min="11528" max="11528" width="4.710937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3" width="5.28515625" customWidth="1"/>
    <col min="11784" max="11784" width="4.710937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39" width="5.28515625" customWidth="1"/>
    <col min="12040" max="12040" width="4.710937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5" width="5.28515625" customWidth="1"/>
    <col min="12296" max="12296" width="4.710937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1" width="5.28515625" customWidth="1"/>
    <col min="12552" max="12552" width="4.710937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7" width="5.28515625" customWidth="1"/>
    <col min="12808" max="12808" width="4.710937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3" width="5.28515625" customWidth="1"/>
    <col min="13064" max="13064" width="4.710937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19" width="5.28515625" customWidth="1"/>
    <col min="13320" max="13320" width="4.710937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5" width="5.28515625" customWidth="1"/>
    <col min="13576" max="13576" width="4.710937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1" width="5.28515625" customWidth="1"/>
    <col min="13832" max="13832" width="4.710937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7" width="5.28515625" customWidth="1"/>
    <col min="14088" max="14088" width="4.710937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3" width="5.28515625" customWidth="1"/>
    <col min="14344" max="14344" width="4.710937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599" width="5.28515625" customWidth="1"/>
    <col min="14600" max="14600" width="4.710937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5" width="5.28515625" customWidth="1"/>
    <col min="14856" max="14856" width="4.710937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1" width="5.28515625" customWidth="1"/>
    <col min="15112" max="15112" width="4.710937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7" width="5.28515625" customWidth="1"/>
    <col min="15368" max="15368" width="4.710937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3" width="5.28515625" customWidth="1"/>
    <col min="15624" max="15624" width="4.710937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79" width="5.28515625" customWidth="1"/>
    <col min="15880" max="15880" width="4.710937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5" width="5.28515625" customWidth="1"/>
    <col min="16136" max="16136" width="4.710937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652</v>
      </c>
      <c r="E7" s="203"/>
    </row>
    <row r="8" spans="2:13" ht="15.75" x14ac:dyDescent="0.25">
      <c r="C8" s="4" t="s">
        <v>5</v>
      </c>
      <c r="D8" s="5" t="s">
        <v>6</v>
      </c>
      <c r="E8" s="3">
        <v>1833.7</v>
      </c>
    </row>
    <row r="9" spans="2:13" ht="15.75" x14ac:dyDescent="0.25">
      <c r="C9" s="4" t="s">
        <v>7</v>
      </c>
      <c r="D9" s="5" t="s">
        <v>8</v>
      </c>
      <c r="E9" s="3">
        <v>14.37</v>
      </c>
      <c r="I9" s="204" t="s">
        <v>9</v>
      </c>
      <c r="J9" s="204"/>
      <c r="K9">
        <v>23324.663999999997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279895.96799999999</v>
      </c>
      <c r="I10" s="205" t="s">
        <v>11</v>
      </c>
      <c r="J10" s="205"/>
      <c r="K10" s="10">
        <v>21907.730000000003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257988.23799999998</v>
      </c>
      <c r="I11" s="11" t="s">
        <v>13</v>
      </c>
      <c r="J11" s="11"/>
      <c r="K11" s="2">
        <v>47831.85</v>
      </c>
      <c r="L11" s="6"/>
    </row>
    <row r="12" spans="2:13" ht="19.5" thickBot="1" x14ac:dyDescent="0.35">
      <c r="C12" s="12"/>
      <c r="D12" s="13"/>
      <c r="I12" s="206" t="str">
        <f>D7</f>
        <v>п.Ишня, ул. Молодежная, дом 6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/>
    </row>
    <row r="14" spans="2:13" ht="16.5" x14ac:dyDescent="0.25">
      <c r="B14" s="194" t="s">
        <v>22</v>
      </c>
      <c r="C14" s="196" t="s">
        <v>23</v>
      </c>
      <c r="D14" s="197"/>
      <c r="E14" s="190">
        <v>52150.428000000007</v>
      </c>
      <c r="F14" s="19">
        <v>2.37</v>
      </c>
      <c r="I14" s="126"/>
      <c r="J14" s="21">
        <v>42381</v>
      </c>
      <c r="K14" s="89" t="s">
        <v>653</v>
      </c>
      <c r="L14" s="20">
        <v>2</v>
      </c>
      <c r="M14" s="20"/>
    </row>
    <row r="15" spans="2:13" ht="51.75" customHeight="1" thickBot="1" x14ac:dyDescent="0.3">
      <c r="B15" s="195"/>
      <c r="C15" s="198" t="s">
        <v>654</v>
      </c>
      <c r="D15" s="199"/>
      <c r="E15" s="191"/>
      <c r="F15" s="23"/>
      <c r="I15" s="126">
        <v>63</v>
      </c>
      <c r="J15" s="21">
        <v>42384</v>
      </c>
      <c r="K15" s="89" t="s">
        <v>144</v>
      </c>
      <c r="L15" s="20">
        <v>10</v>
      </c>
      <c r="M15" s="20"/>
    </row>
    <row r="16" spans="2:13" ht="16.5" x14ac:dyDescent="0.25">
      <c r="B16" s="194" t="s">
        <v>27</v>
      </c>
      <c r="C16" s="196" t="s">
        <v>28</v>
      </c>
      <c r="D16" s="200"/>
      <c r="E16" s="24">
        <v>77235.444000000003</v>
      </c>
      <c r="F16" s="25">
        <f>F17+F18+F19+F20+F21</f>
        <v>3.5100000000000002</v>
      </c>
      <c r="I16" s="126">
        <v>76</v>
      </c>
      <c r="J16" s="21">
        <v>42387</v>
      </c>
      <c r="K16" s="89" t="s">
        <v>221</v>
      </c>
      <c r="L16" s="20">
        <v>4</v>
      </c>
      <c r="M16" s="20"/>
    </row>
    <row r="17" spans="2:13" ht="45" x14ac:dyDescent="0.25">
      <c r="B17" s="185"/>
      <c r="C17" s="26" t="s">
        <v>30</v>
      </c>
      <c r="D17" s="27" t="s">
        <v>229</v>
      </c>
      <c r="E17" s="28">
        <v>26405.280000000002</v>
      </c>
      <c r="F17" s="29">
        <v>1.2</v>
      </c>
      <c r="I17" s="126">
        <v>331</v>
      </c>
      <c r="J17" s="21">
        <v>42425</v>
      </c>
      <c r="K17" s="89" t="s">
        <v>655</v>
      </c>
      <c r="L17" s="20">
        <v>20</v>
      </c>
      <c r="M17" s="20"/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126" t="s">
        <v>656</v>
      </c>
      <c r="J18" s="21">
        <v>42430</v>
      </c>
      <c r="K18" s="89" t="s">
        <v>657</v>
      </c>
      <c r="L18" s="20"/>
      <c r="M18" s="20"/>
    </row>
    <row r="19" spans="2:13" ht="57" customHeight="1" x14ac:dyDescent="0.25">
      <c r="B19" s="185"/>
      <c r="C19" s="26" t="s">
        <v>35</v>
      </c>
      <c r="D19" s="30" t="s">
        <v>36</v>
      </c>
      <c r="E19" s="28">
        <v>28165.632000000001</v>
      </c>
      <c r="F19" s="29">
        <v>1.28</v>
      </c>
      <c r="I19" s="126">
        <v>403</v>
      </c>
      <c r="J19" s="21">
        <v>42450</v>
      </c>
      <c r="K19" s="89" t="s">
        <v>658</v>
      </c>
      <c r="L19" s="20">
        <v>12</v>
      </c>
      <c r="M19" s="20"/>
    </row>
    <row r="20" spans="2:13" ht="45" x14ac:dyDescent="0.25">
      <c r="B20" s="185"/>
      <c r="C20" s="26" t="s">
        <v>39</v>
      </c>
      <c r="D20" s="30" t="s">
        <v>40</v>
      </c>
      <c r="E20" s="28">
        <v>12762.552</v>
      </c>
      <c r="F20" s="29">
        <v>0.57999999999999996</v>
      </c>
      <c r="I20" s="126">
        <v>540</v>
      </c>
      <c r="J20" s="21">
        <v>42495</v>
      </c>
      <c r="K20" s="118" t="s">
        <v>659</v>
      </c>
      <c r="L20" s="20" t="s">
        <v>660</v>
      </c>
      <c r="M20" s="20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9901.9800000000014</v>
      </c>
      <c r="F21" s="39">
        <v>0.45</v>
      </c>
      <c r="I21" s="18"/>
      <c r="J21" s="91">
        <v>42467</v>
      </c>
      <c r="K21" s="118" t="s">
        <v>187</v>
      </c>
      <c r="L21" s="20" t="s">
        <v>660</v>
      </c>
      <c r="M21" s="20">
        <f>13000*6+2000*6</f>
        <v>90000</v>
      </c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40708.140000000007</v>
      </c>
      <c r="F22" s="41">
        <v>1.85</v>
      </c>
      <c r="I22" s="126" t="s">
        <v>195</v>
      </c>
      <c r="J22" s="21">
        <v>42510</v>
      </c>
      <c r="K22" s="89" t="s">
        <v>217</v>
      </c>
      <c r="L22" s="20"/>
      <c r="M22" s="20"/>
    </row>
    <row r="23" spans="2:13" ht="36" customHeight="1" thickBot="1" x14ac:dyDescent="0.3">
      <c r="B23" s="185"/>
      <c r="C23" s="187"/>
      <c r="D23" s="189"/>
      <c r="E23" s="191"/>
      <c r="F23" s="42"/>
      <c r="I23" s="18"/>
      <c r="J23" s="91"/>
      <c r="K23" s="114" t="s">
        <v>257</v>
      </c>
      <c r="L23" s="18"/>
      <c r="M23" s="18"/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22884.576000000001</v>
      </c>
      <c r="F24" s="47">
        <v>1.04</v>
      </c>
      <c r="I24" s="126">
        <v>608</v>
      </c>
      <c r="J24" s="21">
        <v>42527</v>
      </c>
      <c r="K24" s="89" t="s">
        <v>661</v>
      </c>
      <c r="L24" s="20">
        <v>23</v>
      </c>
      <c r="M24" s="20"/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27945.588000000003</v>
      </c>
      <c r="F25" s="47">
        <v>1.27</v>
      </c>
      <c r="I25" s="126">
        <v>641</v>
      </c>
      <c r="J25" s="21">
        <v>42536</v>
      </c>
      <c r="K25" s="89" t="s">
        <v>662</v>
      </c>
      <c r="L25" s="20">
        <v>25</v>
      </c>
      <c r="M25" s="20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58971.792000000009</v>
      </c>
      <c r="F26" s="47">
        <v>2.68</v>
      </c>
      <c r="I26" s="126" t="s">
        <v>663</v>
      </c>
      <c r="J26" s="21">
        <v>42545</v>
      </c>
      <c r="K26" s="88" t="s">
        <v>412</v>
      </c>
      <c r="L26" s="20" t="s">
        <v>462</v>
      </c>
      <c r="M26" s="20"/>
    </row>
    <row r="27" spans="2:13" ht="17.25" thickBot="1" x14ac:dyDescent="0.3">
      <c r="B27" s="49"/>
      <c r="C27" s="55" t="s">
        <v>65</v>
      </c>
      <c r="D27" s="56"/>
      <c r="E27" s="52">
        <v>279895.96800000005</v>
      </c>
      <c r="F27" s="47">
        <f>F14+F16+F22+F24+F25+F26</f>
        <v>12.719999999999999</v>
      </c>
      <c r="I27" s="126" t="s">
        <v>664</v>
      </c>
      <c r="J27" s="21">
        <v>42551</v>
      </c>
      <c r="K27" s="89" t="s">
        <v>665</v>
      </c>
      <c r="L27" s="20">
        <v>8</v>
      </c>
      <c r="M27" s="20"/>
    </row>
    <row r="28" spans="2:13" ht="17.25" thickBot="1" x14ac:dyDescent="0.3">
      <c r="B28" s="43">
        <v>7</v>
      </c>
      <c r="C28" s="44" t="s">
        <v>68</v>
      </c>
      <c r="D28" s="57" t="s">
        <v>69</v>
      </c>
      <c r="E28" s="46">
        <v>36307.26</v>
      </c>
      <c r="F28" s="47">
        <v>1.65</v>
      </c>
      <c r="I28" s="126" t="s">
        <v>666</v>
      </c>
      <c r="J28" s="21">
        <v>42552</v>
      </c>
      <c r="K28" s="89" t="s">
        <v>667</v>
      </c>
      <c r="L28" s="20">
        <v>16</v>
      </c>
      <c r="M28" s="20"/>
    </row>
    <row r="29" spans="2:13" ht="17.25" thickBot="1" x14ac:dyDescent="0.3">
      <c r="B29" s="58"/>
      <c r="C29" s="59" t="s">
        <v>71</v>
      </c>
      <c r="D29" s="60"/>
      <c r="E29" s="61">
        <v>316203.22800000006</v>
      </c>
      <c r="F29" s="47">
        <f>F28+F27</f>
        <v>14.37</v>
      </c>
      <c r="I29" s="126" t="s">
        <v>668</v>
      </c>
      <c r="J29" s="21">
        <v>42555</v>
      </c>
      <c r="K29" s="89" t="s">
        <v>669</v>
      </c>
      <c r="L29" s="20">
        <v>20</v>
      </c>
      <c r="M29" s="20"/>
    </row>
    <row r="30" spans="2:13" x14ac:dyDescent="0.25">
      <c r="I30" s="126">
        <v>721</v>
      </c>
      <c r="J30" s="21">
        <v>42555</v>
      </c>
      <c r="K30" s="89" t="s">
        <v>670</v>
      </c>
      <c r="L30" s="20">
        <v>17</v>
      </c>
      <c r="M30" s="20"/>
    </row>
    <row r="31" spans="2:13" x14ac:dyDescent="0.25">
      <c r="B31" s="192" t="s">
        <v>223</v>
      </c>
      <c r="C31" s="192"/>
      <c r="D31" s="192"/>
      <c r="E31" s="76">
        <v>14.2</v>
      </c>
      <c r="F31" s="64"/>
      <c r="I31" s="126">
        <v>744</v>
      </c>
      <c r="J31" s="21">
        <v>42563</v>
      </c>
      <c r="K31" s="89" t="s">
        <v>669</v>
      </c>
      <c r="L31" s="20">
        <v>26</v>
      </c>
      <c r="M31" s="20"/>
    </row>
    <row r="32" spans="2:13" ht="18.75" x14ac:dyDescent="0.3">
      <c r="B32" s="193" t="s">
        <v>77</v>
      </c>
      <c r="C32" s="193"/>
      <c r="D32" s="193"/>
      <c r="E32" s="77">
        <v>47831.85</v>
      </c>
      <c r="I32" s="127"/>
      <c r="J32" s="75"/>
      <c r="K32" s="88" t="s">
        <v>368</v>
      </c>
      <c r="L32" s="74"/>
      <c r="M32" s="20"/>
    </row>
    <row r="33" spans="4:13" x14ac:dyDescent="0.25">
      <c r="I33" s="127">
        <v>890</v>
      </c>
      <c r="J33" s="75">
        <v>42598</v>
      </c>
      <c r="K33" s="114" t="s">
        <v>671</v>
      </c>
      <c r="L33" s="74">
        <v>23</v>
      </c>
      <c r="M33" s="74"/>
    </row>
    <row r="34" spans="4:13" ht="15.75" x14ac:dyDescent="0.25">
      <c r="D34" s="184" t="s">
        <v>80</v>
      </c>
      <c r="E34" s="184"/>
      <c r="I34" s="127" t="s">
        <v>672</v>
      </c>
      <c r="J34" s="75">
        <v>42605</v>
      </c>
      <c r="K34" s="114" t="s">
        <v>375</v>
      </c>
      <c r="L34" s="74">
        <v>6</v>
      </c>
      <c r="M34" s="74"/>
    </row>
    <row r="35" spans="4:13" x14ac:dyDescent="0.25">
      <c r="I35" s="127" t="s">
        <v>673</v>
      </c>
      <c r="J35" s="75">
        <v>42607</v>
      </c>
      <c r="K35" s="114" t="s">
        <v>674</v>
      </c>
      <c r="L35" s="74"/>
      <c r="M35" s="74"/>
    </row>
    <row r="36" spans="4:13" x14ac:dyDescent="0.25">
      <c r="I36" s="127">
        <v>984</v>
      </c>
      <c r="J36" s="75">
        <v>42611</v>
      </c>
      <c r="K36" s="114" t="s">
        <v>675</v>
      </c>
      <c r="L36" s="74">
        <v>28</v>
      </c>
      <c r="M36" s="74"/>
    </row>
    <row r="37" spans="4:13" x14ac:dyDescent="0.25">
      <c r="I37" s="128">
        <v>991</v>
      </c>
      <c r="J37" s="129">
        <v>42613</v>
      </c>
      <c r="K37" s="130" t="s">
        <v>676</v>
      </c>
      <c r="L37" s="131">
        <v>19</v>
      </c>
      <c r="M37" s="74"/>
    </row>
    <row r="38" spans="4:13" x14ac:dyDescent="0.25">
      <c r="I38" s="18"/>
      <c r="J38" s="18"/>
      <c r="K38" s="114" t="s">
        <v>419</v>
      </c>
      <c r="L38" s="18"/>
      <c r="M38" s="18"/>
    </row>
    <row r="39" spans="4:13" x14ac:dyDescent="0.25">
      <c r="I39" s="127" t="s">
        <v>677</v>
      </c>
      <c r="J39" s="75">
        <v>42622</v>
      </c>
      <c r="K39" s="114" t="s">
        <v>678</v>
      </c>
      <c r="L39" s="74">
        <v>10</v>
      </c>
      <c r="M39" s="74"/>
    </row>
    <row r="40" spans="4:13" x14ac:dyDescent="0.25">
      <c r="I40" s="127" t="s">
        <v>679</v>
      </c>
      <c r="J40" s="75">
        <v>42626</v>
      </c>
      <c r="K40" s="114" t="s">
        <v>680</v>
      </c>
      <c r="L40" s="74">
        <v>5</v>
      </c>
      <c r="M40" s="74"/>
    </row>
    <row r="41" spans="4:13" x14ac:dyDescent="0.25">
      <c r="I41" s="18"/>
      <c r="J41" s="18"/>
      <c r="K41" s="114" t="s">
        <v>286</v>
      </c>
      <c r="L41" s="18"/>
      <c r="M41" s="18"/>
    </row>
    <row r="42" spans="4:13" x14ac:dyDescent="0.25">
      <c r="I42" s="127" t="s">
        <v>681</v>
      </c>
      <c r="J42" s="75">
        <v>42644</v>
      </c>
      <c r="K42" s="114" t="s">
        <v>682</v>
      </c>
      <c r="L42" s="74">
        <v>10</v>
      </c>
      <c r="M42" s="74"/>
    </row>
    <row r="43" spans="4:13" x14ac:dyDescent="0.25">
      <c r="I43" s="127">
        <v>1307</v>
      </c>
      <c r="J43" s="75">
        <v>42664</v>
      </c>
      <c r="K43" s="114" t="s">
        <v>683</v>
      </c>
      <c r="L43" s="74"/>
      <c r="M43" s="74"/>
    </row>
    <row r="44" spans="4:13" x14ac:dyDescent="0.25">
      <c r="I44" s="127"/>
      <c r="J44" s="75">
        <v>42675</v>
      </c>
      <c r="K44" s="114" t="s">
        <v>136</v>
      </c>
      <c r="L44" s="74" t="s">
        <v>684</v>
      </c>
      <c r="M44" s="132">
        <v>229335</v>
      </c>
    </row>
    <row r="45" spans="4:13" x14ac:dyDescent="0.25">
      <c r="I45" s="18"/>
      <c r="J45" s="18"/>
      <c r="K45" s="114" t="s">
        <v>333</v>
      </c>
      <c r="L45" s="18"/>
      <c r="M45" s="18"/>
    </row>
    <row r="46" spans="4:13" x14ac:dyDescent="0.25">
      <c r="I46" s="78"/>
      <c r="J46" s="78"/>
      <c r="K46" s="90" t="s">
        <v>335</v>
      </c>
      <c r="L46" s="78"/>
      <c r="M46" s="78"/>
    </row>
    <row r="47" spans="4:13" x14ac:dyDescent="0.25">
      <c r="I47" s="78">
        <v>1660</v>
      </c>
      <c r="J47" s="79">
        <v>42735</v>
      </c>
      <c r="K47" s="133" t="s">
        <v>685</v>
      </c>
      <c r="L47" s="78">
        <v>25</v>
      </c>
      <c r="M47" s="78"/>
    </row>
    <row r="48" spans="4:13" x14ac:dyDescent="0.25">
      <c r="I48" s="78">
        <v>1</v>
      </c>
      <c r="J48" s="79">
        <v>42735</v>
      </c>
      <c r="K48" s="133" t="s">
        <v>686</v>
      </c>
      <c r="L48" s="78">
        <v>25</v>
      </c>
      <c r="M48" s="78"/>
    </row>
    <row r="49" spans="9:13" x14ac:dyDescent="0.25">
      <c r="I49" s="18"/>
      <c r="J49" s="91"/>
      <c r="K49" s="90" t="s">
        <v>581</v>
      </c>
      <c r="L49" s="18"/>
      <c r="M49" s="18"/>
    </row>
    <row r="50" spans="9:13" x14ac:dyDescent="0.25">
      <c r="I50" s="78"/>
      <c r="J50" s="79">
        <v>42612</v>
      </c>
      <c r="K50" s="90" t="s">
        <v>88</v>
      </c>
      <c r="L50" s="78" t="s">
        <v>89</v>
      </c>
      <c r="M50" s="78"/>
    </row>
    <row r="51" spans="9:13" x14ac:dyDescent="0.25">
      <c r="I51" s="78"/>
      <c r="J51" s="79">
        <v>42691</v>
      </c>
      <c r="K51" s="90" t="s">
        <v>88</v>
      </c>
      <c r="L51" s="78" t="s">
        <v>89</v>
      </c>
      <c r="M51" s="78"/>
    </row>
    <row r="52" spans="9:13" ht="45" x14ac:dyDescent="0.25">
      <c r="I52" s="78"/>
      <c r="J52" s="91">
        <v>42431</v>
      </c>
      <c r="K52" s="27" t="s">
        <v>437</v>
      </c>
      <c r="L52" s="110">
        <v>11000</v>
      </c>
      <c r="M52" s="78"/>
    </row>
    <row r="53" spans="9:13" x14ac:dyDescent="0.25">
      <c r="I53" s="78"/>
      <c r="J53" s="124"/>
      <c r="K53" s="125" t="s">
        <v>582</v>
      </c>
      <c r="L53" s="78" t="s">
        <v>583</v>
      </c>
      <c r="M53" s="18"/>
    </row>
    <row r="54" spans="9:13" ht="25.5" x14ac:dyDescent="0.25">
      <c r="I54" s="18"/>
      <c r="J54" s="31"/>
      <c r="K54" s="53" t="s">
        <v>59</v>
      </c>
      <c r="L54" s="33" t="s">
        <v>60</v>
      </c>
      <c r="M54" s="18"/>
    </row>
    <row r="55" spans="9:13" ht="15.75" x14ac:dyDescent="0.25">
      <c r="I55" s="18"/>
      <c r="J55" s="31"/>
      <c r="K55" s="34" t="s">
        <v>63</v>
      </c>
      <c r="L55" s="54" t="s">
        <v>64</v>
      </c>
      <c r="M55" s="18"/>
    </row>
    <row r="56" spans="9:13" ht="38.25" x14ac:dyDescent="0.25">
      <c r="I56" s="18"/>
      <c r="J56" s="31"/>
      <c r="K56" s="34" t="s">
        <v>66</v>
      </c>
      <c r="L56" s="35" t="s">
        <v>67</v>
      </c>
      <c r="M56" s="54"/>
    </row>
    <row r="57" spans="9:13" ht="38.25" x14ac:dyDescent="0.25">
      <c r="I57" s="18"/>
      <c r="J57" s="31"/>
      <c r="K57" s="34" t="s">
        <v>70</v>
      </c>
      <c r="L57" s="35" t="s">
        <v>67</v>
      </c>
      <c r="M57" s="18"/>
    </row>
    <row r="58" spans="9:13" ht="25.5" x14ac:dyDescent="0.25">
      <c r="I58" s="18"/>
      <c r="J58" s="31"/>
      <c r="K58" s="32" t="s">
        <v>72</v>
      </c>
      <c r="L58" s="33" t="s">
        <v>73</v>
      </c>
      <c r="M58" s="35"/>
    </row>
    <row r="59" spans="9:13" ht="25.5" x14ac:dyDescent="0.25">
      <c r="I59" s="18"/>
      <c r="J59" s="31"/>
      <c r="K59" s="32" t="s">
        <v>75</v>
      </c>
      <c r="L59" s="33" t="s">
        <v>76</v>
      </c>
      <c r="M59" s="18"/>
    </row>
    <row r="60" spans="9:13" ht="38.25" x14ac:dyDescent="0.25">
      <c r="I60" s="18"/>
      <c r="J60" s="31"/>
      <c r="K60" s="32" t="s">
        <v>147</v>
      </c>
      <c r="L60" s="33" t="s">
        <v>148</v>
      </c>
      <c r="M60" s="18"/>
    </row>
    <row r="61" spans="9:13" ht="31.5" x14ac:dyDescent="0.25">
      <c r="I61" s="18"/>
      <c r="J61" s="31">
        <v>42591</v>
      </c>
      <c r="K61" s="32" t="s">
        <v>78</v>
      </c>
      <c r="L61" s="33" t="s">
        <v>79</v>
      </c>
      <c r="M61" s="18"/>
    </row>
    <row r="62" spans="9:13" ht="60.75" x14ac:dyDescent="0.25">
      <c r="I62" s="18"/>
      <c r="J62" s="31"/>
      <c r="K62" s="32" t="s">
        <v>37</v>
      </c>
      <c r="L62" s="33" t="s">
        <v>38</v>
      </c>
      <c r="M62" s="18"/>
    </row>
    <row r="63" spans="9:13" ht="60.75" x14ac:dyDescent="0.25">
      <c r="I63" s="18"/>
      <c r="J63" s="31" t="s">
        <v>41</v>
      </c>
      <c r="K63" s="34" t="s">
        <v>42</v>
      </c>
      <c r="L63" s="35" t="s">
        <v>43</v>
      </c>
      <c r="M63" s="18"/>
    </row>
    <row r="64" spans="9:13" ht="45" x14ac:dyDescent="0.25">
      <c r="I64" s="18"/>
      <c r="J64" s="31" t="s">
        <v>46</v>
      </c>
      <c r="K64" s="40" t="s">
        <v>47</v>
      </c>
      <c r="L64" s="35" t="s">
        <v>43</v>
      </c>
      <c r="M64" s="18"/>
    </row>
    <row r="65" spans="9:13" ht="60.75" x14ac:dyDescent="0.25">
      <c r="I65" s="18"/>
      <c r="J65" s="31"/>
      <c r="K65" s="34" t="s">
        <v>50</v>
      </c>
      <c r="L65" s="35" t="s">
        <v>43</v>
      </c>
      <c r="M65" s="18"/>
    </row>
    <row r="66" spans="9:13" ht="41.25" x14ac:dyDescent="0.25">
      <c r="I66" s="18"/>
      <c r="J66" s="31"/>
      <c r="K66" s="32" t="s">
        <v>51</v>
      </c>
      <c r="L66" s="33" t="s">
        <v>52</v>
      </c>
      <c r="M66" s="18"/>
    </row>
    <row r="67" spans="9:13" ht="79.5" x14ac:dyDescent="0.25">
      <c r="I67" s="18"/>
      <c r="J67" s="31"/>
      <c r="K67" s="48" t="s">
        <v>55</v>
      </c>
      <c r="L67" s="35" t="s">
        <v>56</v>
      </c>
      <c r="M67" s="18"/>
    </row>
    <row r="68" spans="9:13" ht="15.75" x14ac:dyDescent="0.25">
      <c r="I68" s="18"/>
      <c r="J68" s="27"/>
      <c r="K68" s="32" t="s">
        <v>81</v>
      </c>
      <c r="L68" s="33" t="s">
        <v>82</v>
      </c>
      <c r="M68" s="18"/>
    </row>
    <row r="69" spans="9:13" x14ac:dyDescent="0.25">
      <c r="I69" s="18"/>
      <c r="J69" s="27"/>
      <c r="K69" s="18"/>
      <c r="L69" s="18"/>
      <c r="M69" s="18"/>
    </row>
    <row r="70" spans="9:13" x14ac:dyDescent="0.25">
      <c r="I70" s="18"/>
      <c r="J70" s="27"/>
      <c r="K70" s="18"/>
      <c r="L70" s="18"/>
      <c r="M70" s="18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4:E34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0"/>
  <sheetViews>
    <sheetView topLeftCell="E1" workbookViewId="0">
      <selection activeCell="K9" sqref="K9:K11"/>
    </sheetView>
  </sheetViews>
  <sheetFormatPr defaultRowHeight="15" x14ac:dyDescent="0.25"/>
  <cols>
    <col min="1" max="1" width="4.28515625" customWidth="1"/>
    <col min="2" max="2" width="11.140625" customWidth="1"/>
    <col min="3" max="3" width="39" customWidth="1"/>
    <col min="4" max="4" width="60.7109375" customWidth="1"/>
    <col min="5" max="5" width="19.7109375" customWidth="1"/>
    <col min="7" max="8" width="5.57031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57031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57031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57031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57031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57031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57031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57031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57031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57031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57031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57031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57031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57031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57031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57031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57031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57031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57031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57031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57031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57031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57031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57031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57031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57031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57031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57031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57031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57031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57031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57031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57031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57031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57031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57031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57031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57031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57031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57031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57031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57031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57031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57031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57031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57031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57031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57031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57031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57031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57031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57031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57031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57031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57031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57031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57031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57031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57031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57031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57031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57031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57031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57031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83</v>
      </c>
      <c r="E7" s="203"/>
    </row>
    <row r="8" spans="2:13" ht="15.75" x14ac:dyDescent="0.25">
      <c r="C8" s="4" t="s">
        <v>5</v>
      </c>
      <c r="D8" s="5" t="s">
        <v>6</v>
      </c>
      <c r="E8" s="3">
        <v>263.60000000000002</v>
      </c>
    </row>
    <row r="9" spans="2:13" ht="15.75" x14ac:dyDescent="0.25">
      <c r="C9" s="4" t="s">
        <v>7</v>
      </c>
      <c r="D9" s="5" t="s">
        <v>8</v>
      </c>
      <c r="E9" s="3">
        <v>13.45</v>
      </c>
      <c r="I9" s="204" t="s">
        <v>9</v>
      </c>
      <c r="J9" s="204"/>
      <c r="K9">
        <v>3110.48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37325.760000000002</v>
      </c>
      <c r="I10" s="205" t="s">
        <v>11</v>
      </c>
      <c r="J10" s="205"/>
      <c r="K10" s="10">
        <v>841.09000000000015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36484.67</v>
      </c>
      <c r="I11" s="11" t="s">
        <v>13</v>
      </c>
      <c r="J11" s="11"/>
      <c r="K11" s="2">
        <v>958.70000000000027</v>
      </c>
      <c r="L11" s="6"/>
    </row>
    <row r="12" spans="2:13" ht="19.5" thickBot="1" x14ac:dyDescent="0.35">
      <c r="C12" s="12"/>
      <c r="D12" s="13"/>
      <c r="I12" s="206" t="str">
        <f>D7</f>
        <v>п.Ишня, ул. Спортивная, дом 4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/>
    </row>
    <row r="14" spans="2:13" ht="16.5" x14ac:dyDescent="0.25">
      <c r="B14" s="194" t="s">
        <v>22</v>
      </c>
      <c r="C14" s="196" t="s">
        <v>23</v>
      </c>
      <c r="D14" s="197"/>
      <c r="E14" s="190">
        <v>6263.1359999999995</v>
      </c>
      <c r="F14" s="19">
        <v>1.98</v>
      </c>
      <c r="I14" s="67" t="s">
        <v>84</v>
      </c>
      <c r="J14" s="68">
        <v>42549</v>
      </c>
      <c r="K14" s="67" t="s">
        <v>85</v>
      </c>
      <c r="L14" s="67">
        <v>4</v>
      </c>
      <c r="M14" s="67"/>
    </row>
    <row r="15" spans="2:13" ht="17.25" thickBot="1" x14ac:dyDescent="0.3">
      <c r="B15" s="195"/>
      <c r="C15" s="198"/>
      <c r="D15" s="199"/>
      <c r="E15" s="191"/>
      <c r="F15" s="23"/>
      <c r="I15" s="67">
        <v>1128</v>
      </c>
      <c r="J15" s="68">
        <v>42640</v>
      </c>
      <c r="K15" s="67" t="s">
        <v>86</v>
      </c>
      <c r="L15" s="67"/>
      <c r="M15" s="67">
        <v>1500</v>
      </c>
    </row>
    <row r="16" spans="2:13" ht="16.5" x14ac:dyDescent="0.25">
      <c r="B16" s="194" t="s">
        <v>27</v>
      </c>
      <c r="C16" s="196" t="s">
        <v>28</v>
      </c>
      <c r="D16" s="200"/>
      <c r="E16" s="24">
        <v>11102.831999999999</v>
      </c>
      <c r="F16" s="25">
        <f>F17+F19+F20+F18+F21</f>
        <v>3.5100000000000002</v>
      </c>
      <c r="I16" s="67">
        <v>1107</v>
      </c>
      <c r="J16" s="68">
        <v>42637</v>
      </c>
      <c r="K16" s="67" t="s">
        <v>86</v>
      </c>
      <c r="L16" s="67"/>
      <c r="M16" s="67">
        <v>500</v>
      </c>
    </row>
    <row r="17" spans="2:13" ht="30" x14ac:dyDescent="0.25">
      <c r="B17" s="185"/>
      <c r="C17" s="26" t="s">
        <v>30</v>
      </c>
      <c r="D17" s="27" t="s">
        <v>31</v>
      </c>
      <c r="E17" s="28">
        <v>3795.8399999999997</v>
      </c>
      <c r="F17" s="29">
        <v>1.2</v>
      </c>
      <c r="I17" s="67">
        <v>1107</v>
      </c>
      <c r="J17" s="68">
        <v>42637</v>
      </c>
      <c r="K17" s="67" t="s">
        <v>86</v>
      </c>
      <c r="L17" s="67"/>
      <c r="M17" s="67">
        <v>500</v>
      </c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67">
        <v>1470</v>
      </c>
      <c r="J18" s="68">
        <v>42697</v>
      </c>
      <c r="K18" s="67" t="s">
        <v>87</v>
      </c>
      <c r="L18" s="67"/>
      <c r="M18" s="67"/>
    </row>
    <row r="19" spans="2:13" ht="57" customHeight="1" x14ac:dyDescent="0.25">
      <c r="B19" s="185"/>
      <c r="C19" s="26" t="s">
        <v>35</v>
      </c>
      <c r="D19" s="30" t="s">
        <v>36</v>
      </c>
      <c r="E19" s="28">
        <v>4048.8959999999997</v>
      </c>
      <c r="F19" s="29">
        <v>1.28</v>
      </c>
      <c r="I19" s="67"/>
      <c r="J19" s="68">
        <v>42685</v>
      </c>
      <c r="K19" s="67" t="s">
        <v>88</v>
      </c>
      <c r="L19" s="67" t="s">
        <v>89</v>
      </c>
      <c r="M19" s="18"/>
    </row>
    <row r="20" spans="2:13" ht="60.75" x14ac:dyDescent="0.25">
      <c r="B20" s="185"/>
      <c r="C20" s="26" t="s">
        <v>39</v>
      </c>
      <c r="D20" s="30" t="s">
        <v>40</v>
      </c>
      <c r="E20" s="28">
        <v>1834.6559999999997</v>
      </c>
      <c r="F20" s="29">
        <v>0.57999999999999996</v>
      </c>
      <c r="I20" s="18"/>
      <c r="J20" s="31"/>
      <c r="K20" s="32" t="s">
        <v>37</v>
      </c>
      <c r="L20" s="33" t="s">
        <v>38</v>
      </c>
      <c r="M20" s="18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1423.44</v>
      </c>
      <c r="F21" s="39">
        <v>0.45</v>
      </c>
      <c r="I21" s="18"/>
      <c r="J21" s="31" t="s">
        <v>41</v>
      </c>
      <c r="K21" s="34" t="s">
        <v>42</v>
      </c>
      <c r="L21" s="35" t="s">
        <v>43</v>
      </c>
      <c r="M21" s="18"/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4270.32</v>
      </c>
      <c r="F22" s="41">
        <v>1.35</v>
      </c>
      <c r="I22" s="18"/>
      <c r="J22" s="31" t="s">
        <v>46</v>
      </c>
      <c r="K22" s="40" t="s">
        <v>47</v>
      </c>
      <c r="L22" s="35" t="s">
        <v>43</v>
      </c>
      <c r="M22" s="18"/>
    </row>
    <row r="23" spans="2:13" ht="61.5" thickBot="1" x14ac:dyDescent="0.3">
      <c r="B23" s="185"/>
      <c r="C23" s="187"/>
      <c r="D23" s="189"/>
      <c r="E23" s="191"/>
      <c r="F23" s="42"/>
      <c r="I23" s="18"/>
      <c r="J23" s="31"/>
      <c r="K23" s="34" t="s">
        <v>50</v>
      </c>
      <c r="L23" s="35" t="s">
        <v>43</v>
      </c>
      <c r="M23" s="18"/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3289.7280000000001</v>
      </c>
      <c r="F24" s="47">
        <v>1.04</v>
      </c>
      <c r="I24" s="18"/>
      <c r="J24" s="31"/>
      <c r="K24" s="32" t="s">
        <v>51</v>
      </c>
      <c r="L24" s="33" t="s">
        <v>52</v>
      </c>
      <c r="M24" s="18"/>
    </row>
    <row r="25" spans="2:13" ht="80.25" thickBot="1" x14ac:dyDescent="0.3">
      <c r="B25" s="49">
        <v>5</v>
      </c>
      <c r="C25" s="50" t="s">
        <v>57</v>
      </c>
      <c r="D25" s="51" t="s">
        <v>58</v>
      </c>
      <c r="E25" s="52">
        <v>4017.2639999999997</v>
      </c>
      <c r="F25" s="47">
        <v>1.27</v>
      </c>
      <c r="I25" s="18"/>
      <c r="J25" s="31"/>
      <c r="K25" s="48" t="s">
        <v>55</v>
      </c>
      <c r="L25" s="35" t="s">
        <v>56</v>
      </c>
      <c r="M25" s="18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8382.48</v>
      </c>
      <c r="F26" s="47">
        <v>2.65</v>
      </c>
      <c r="I26" s="18"/>
      <c r="J26" s="31"/>
      <c r="K26" s="53" t="s">
        <v>59</v>
      </c>
      <c r="L26" s="33" t="s">
        <v>60</v>
      </c>
      <c r="M26" s="18"/>
    </row>
    <row r="27" spans="2:13" ht="17.25" thickBot="1" x14ac:dyDescent="0.3">
      <c r="B27" s="49"/>
      <c r="C27" s="55" t="s">
        <v>65</v>
      </c>
      <c r="D27" s="56"/>
      <c r="E27" s="52">
        <v>37325.759999999995</v>
      </c>
      <c r="F27" s="47">
        <f>F14+F16+F22+F24+F25+F26</f>
        <v>11.8</v>
      </c>
      <c r="I27" s="18"/>
      <c r="J27" s="31"/>
      <c r="K27" s="34" t="s">
        <v>63</v>
      </c>
      <c r="L27" s="54" t="s">
        <v>64</v>
      </c>
      <c r="M27" s="18"/>
    </row>
    <row r="28" spans="2:13" ht="39" thickBot="1" x14ac:dyDescent="0.3">
      <c r="B28" s="43">
        <v>7</v>
      </c>
      <c r="C28" s="44" t="s">
        <v>68</v>
      </c>
      <c r="D28" s="57" t="s">
        <v>69</v>
      </c>
      <c r="E28" s="46">
        <v>5219.28</v>
      </c>
      <c r="F28" s="47">
        <v>1.65</v>
      </c>
      <c r="I28" s="18"/>
      <c r="J28" s="31"/>
      <c r="K28" s="34" t="s">
        <v>66</v>
      </c>
      <c r="L28" s="35" t="s">
        <v>67</v>
      </c>
      <c r="M28" s="54"/>
    </row>
    <row r="29" spans="2:13" ht="39" thickBot="1" x14ac:dyDescent="0.3">
      <c r="B29" s="58"/>
      <c r="C29" s="59" t="s">
        <v>71</v>
      </c>
      <c r="D29" s="60"/>
      <c r="E29" s="61">
        <v>42545.039999999994</v>
      </c>
      <c r="F29" s="47">
        <f>F28+F27</f>
        <v>13.450000000000001</v>
      </c>
      <c r="I29" s="18"/>
      <c r="J29" s="31"/>
      <c r="K29" s="34" t="s">
        <v>70</v>
      </c>
      <c r="L29" s="35" t="s">
        <v>67</v>
      </c>
      <c r="M29" s="18"/>
    </row>
    <row r="30" spans="2:13" ht="25.5" x14ac:dyDescent="0.25">
      <c r="B30" s="192" t="s">
        <v>74</v>
      </c>
      <c r="C30" s="192"/>
      <c r="D30" s="192"/>
      <c r="E30" s="62"/>
      <c r="I30" s="18"/>
      <c r="J30" s="31"/>
      <c r="K30" s="32" t="s">
        <v>72</v>
      </c>
      <c r="L30" s="33" t="s">
        <v>73</v>
      </c>
      <c r="M30" s="35"/>
    </row>
    <row r="31" spans="2:13" ht="25.5" x14ac:dyDescent="0.3">
      <c r="B31" s="193" t="s">
        <v>77</v>
      </c>
      <c r="C31" s="193"/>
      <c r="D31" s="193"/>
      <c r="E31" s="63">
        <v>958.70000000000027</v>
      </c>
      <c r="F31" s="64"/>
      <c r="I31" s="18"/>
      <c r="J31" s="31"/>
      <c r="K31" s="32" t="s">
        <v>75</v>
      </c>
      <c r="L31" s="33" t="s">
        <v>76</v>
      </c>
      <c r="M31" s="18"/>
    </row>
    <row r="32" spans="2:13" ht="31.5" x14ac:dyDescent="0.25">
      <c r="D32" s="184" t="s">
        <v>80</v>
      </c>
      <c r="E32" s="184"/>
      <c r="I32" s="18"/>
      <c r="J32" s="31">
        <v>42591</v>
      </c>
      <c r="K32" s="32" t="s">
        <v>78</v>
      </c>
      <c r="L32" s="33" t="s">
        <v>79</v>
      </c>
      <c r="M32" s="18"/>
    </row>
    <row r="33" spans="9:13" ht="15.75" x14ac:dyDescent="0.25">
      <c r="I33" s="18"/>
      <c r="J33" s="27"/>
      <c r="K33" s="32" t="s">
        <v>81</v>
      </c>
      <c r="L33" s="33" t="s">
        <v>82</v>
      </c>
      <c r="M33" s="18"/>
    </row>
    <row r="34" spans="9:13" x14ac:dyDescent="0.25">
      <c r="I34" s="18"/>
      <c r="J34" s="27"/>
      <c r="K34" s="18"/>
      <c r="L34" s="18"/>
      <c r="M34" s="18"/>
    </row>
    <row r="35" spans="9:13" x14ac:dyDescent="0.25">
      <c r="I35" s="18"/>
      <c r="J35" s="27"/>
      <c r="K35" s="18"/>
      <c r="L35" s="18"/>
      <c r="M35" s="18"/>
    </row>
    <row r="52" spans="10:11" x14ac:dyDescent="0.25">
      <c r="J52" s="65"/>
      <c r="K52" s="69"/>
    </row>
    <row r="53" spans="10:11" x14ac:dyDescent="0.25">
      <c r="J53" s="65"/>
      <c r="K53" s="69"/>
    </row>
    <row r="54" spans="10:11" x14ac:dyDescent="0.25">
      <c r="J54" s="65"/>
      <c r="K54" s="69"/>
    </row>
    <row r="55" spans="10:11" x14ac:dyDescent="0.25">
      <c r="J55" s="65"/>
      <c r="K55" s="69"/>
    </row>
    <row r="56" spans="10:11" x14ac:dyDescent="0.25">
      <c r="J56" s="65"/>
      <c r="K56" s="69"/>
    </row>
    <row r="57" spans="10:11" x14ac:dyDescent="0.25">
      <c r="J57" s="65"/>
      <c r="K57" s="69"/>
    </row>
    <row r="58" spans="10:11" x14ac:dyDescent="0.25">
      <c r="J58" s="65"/>
      <c r="K58" s="69"/>
    </row>
    <row r="59" spans="10:11" x14ac:dyDescent="0.25">
      <c r="J59" s="65"/>
      <c r="K59" s="69"/>
    </row>
    <row r="60" spans="10:11" x14ac:dyDescent="0.25">
      <c r="J60" s="65"/>
      <c r="K60" s="69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2:E32"/>
    <mergeCell ref="B22:B23"/>
    <mergeCell ref="C22:C23"/>
    <mergeCell ref="D22:D23"/>
    <mergeCell ref="E22:E23"/>
    <mergeCell ref="B30:D30"/>
    <mergeCell ref="B31:D31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97"/>
  <sheetViews>
    <sheetView topLeftCell="D4" workbookViewId="0">
      <selection activeCell="K9" sqref="K9:K11"/>
    </sheetView>
  </sheetViews>
  <sheetFormatPr defaultRowHeight="15" x14ac:dyDescent="0.25"/>
  <cols>
    <col min="1" max="1" width="4.28515625" customWidth="1"/>
    <col min="2" max="2" width="10.28515625" customWidth="1"/>
    <col min="3" max="3" width="39" customWidth="1"/>
    <col min="4" max="4" width="60.7109375" customWidth="1"/>
    <col min="5" max="5" width="19.7109375" customWidth="1"/>
    <col min="7" max="7" width="4.5703125" customWidth="1"/>
    <col min="8" max="8" width="4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3" width="4.5703125" customWidth="1"/>
    <col min="264" max="264" width="4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19" width="4.5703125" customWidth="1"/>
    <col min="520" max="520" width="4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5" width="4.5703125" customWidth="1"/>
    <col min="776" max="776" width="4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1" width="4.5703125" customWidth="1"/>
    <col min="1032" max="1032" width="4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7" width="4.5703125" customWidth="1"/>
    <col min="1288" max="1288" width="4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3" width="4.5703125" customWidth="1"/>
    <col min="1544" max="1544" width="4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799" width="4.5703125" customWidth="1"/>
    <col min="1800" max="1800" width="4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5" width="4.5703125" customWidth="1"/>
    <col min="2056" max="2056" width="4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1" width="4.5703125" customWidth="1"/>
    <col min="2312" max="2312" width="4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7" width="4.5703125" customWidth="1"/>
    <col min="2568" max="2568" width="4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3" width="4.5703125" customWidth="1"/>
    <col min="2824" max="2824" width="4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79" width="4.5703125" customWidth="1"/>
    <col min="3080" max="3080" width="4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5" width="4.5703125" customWidth="1"/>
    <col min="3336" max="3336" width="4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1" width="4.5703125" customWidth="1"/>
    <col min="3592" max="3592" width="4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7" width="4.5703125" customWidth="1"/>
    <col min="3848" max="3848" width="4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3" width="4.5703125" customWidth="1"/>
    <col min="4104" max="4104" width="4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59" width="4.5703125" customWidth="1"/>
    <col min="4360" max="4360" width="4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5" width="4.5703125" customWidth="1"/>
    <col min="4616" max="4616" width="4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1" width="4.5703125" customWidth="1"/>
    <col min="4872" max="4872" width="4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7" width="4.5703125" customWidth="1"/>
    <col min="5128" max="5128" width="4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3" width="4.5703125" customWidth="1"/>
    <col min="5384" max="5384" width="4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39" width="4.5703125" customWidth="1"/>
    <col min="5640" max="5640" width="4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5" width="4.5703125" customWidth="1"/>
    <col min="5896" max="5896" width="4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1" width="4.5703125" customWidth="1"/>
    <col min="6152" max="6152" width="4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7" width="4.5703125" customWidth="1"/>
    <col min="6408" max="6408" width="4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3" width="4.5703125" customWidth="1"/>
    <col min="6664" max="6664" width="4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19" width="4.5703125" customWidth="1"/>
    <col min="6920" max="6920" width="4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5" width="4.5703125" customWidth="1"/>
    <col min="7176" max="7176" width="4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1" width="4.5703125" customWidth="1"/>
    <col min="7432" max="7432" width="4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7" width="4.5703125" customWidth="1"/>
    <col min="7688" max="7688" width="4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3" width="4.5703125" customWidth="1"/>
    <col min="7944" max="7944" width="4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199" width="4.5703125" customWidth="1"/>
    <col min="8200" max="8200" width="4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5" width="4.5703125" customWidth="1"/>
    <col min="8456" max="8456" width="4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1" width="4.5703125" customWidth="1"/>
    <col min="8712" max="8712" width="4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7" width="4.5703125" customWidth="1"/>
    <col min="8968" max="8968" width="4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3" width="4.5703125" customWidth="1"/>
    <col min="9224" max="9224" width="4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79" width="4.5703125" customWidth="1"/>
    <col min="9480" max="9480" width="4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5" width="4.5703125" customWidth="1"/>
    <col min="9736" max="9736" width="4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1" width="4.5703125" customWidth="1"/>
    <col min="9992" max="9992" width="4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7" width="4.5703125" customWidth="1"/>
    <col min="10248" max="10248" width="4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3" width="4.5703125" customWidth="1"/>
    <col min="10504" max="10504" width="4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59" width="4.5703125" customWidth="1"/>
    <col min="10760" max="10760" width="4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5" width="4.5703125" customWidth="1"/>
    <col min="11016" max="11016" width="4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1" width="4.5703125" customWidth="1"/>
    <col min="11272" max="11272" width="4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7" width="4.5703125" customWidth="1"/>
    <col min="11528" max="11528" width="4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3" width="4.5703125" customWidth="1"/>
    <col min="11784" max="11784" width="4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39" width="4.5703125" customWidth="1"/>
    <col min="12040" max="12040" width="4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5" width="4.5703125" customWidth="1"/>
    <col min="12296" max="12296" width="4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1" width="4.5703125" customWidth="1"/>
    <col min="12552" max="12552" width="4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7" width="4.5703125" customWidth="1"/>
    <col min="12808" max="12808" width="4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3" width="4.5703125" customWidth="1"/>
    <col min="13064" max="13064" width="4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19" width="4.5703125" customWidth="1"/>
    <col min="13320" max="13320" width="4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5" width="4.5703125" customWidth="1"/>
    <col min="13576" max="13576" width="4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1" width="4.5703125" customWidth="1"/>
    <col min="13832" max="13832" width="4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7" width="4.5703125" customWidth="1"/>
    <col min="14088" max="14088" width="4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3" width="4.5703125" customWidth="1"/>
    <col min="14344" max="14344" width="4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599" width="4.5703125" customWidth="1"/>
    <col min="14600" max="14600" width="4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5" width="4.5703125" customWidth="1"/>
    <col min="14856" max="14856" width="4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1" width="4.5703125" customWidth="1"/>
    <col min="15112" max="15112" width="4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7" width="4.5703125" customWidth="1"/>
    <col min="15368" max="15368" width="4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3" width="4.5703125" customWidth="1"/>
    <col min="15624" max="15624" width="4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79" width="4.5703125" customWidth="1"/>
    <col min="15880" max="15880" width="4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5" width="4.5703125" customWidth="1"/>
    <col min="16136" max="16136" width="4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687</v>
      </c>
      <c r="E7" s="203"/>
    </row>
    <row r="8" spans="2:13" ht="15.75" x14ac:dyDescent="0.25">
      <c r="C8" s="4" t="s">
        <v>5</v>
      </c>
      <c r="D8" s="5" t="s">
        <v>6</v>
      </c>
      <c r="E8" s="3">
        <v>2789.8</v>
      </c>
    </row>
    <row r="9" spans="2:13" ht="15.75" x14ac:dyDescent="0.25">
      <c r="C9" s="4" t="s">
        <v>7</v>
      </c>
      <c r="D9" s="5" t="s">
        <v>8</v>
      </c>
      <c r="E9" s="3">
        <v>14.37</v>
      </c>
      <c r="I9" s="209" t="s">
        <v>9</v>
      </c>
      <c r="J9" s="209"/>
      <c r="K9">
        <v>35486.256000000001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425835.07200000004</v>
      </c>
      <c r="I10" s="210" t="s">
        <v>11</v>
      </c>
      <c r="J10" s="210"/>
      <c r="K10" s="10">
        <v>23769.949999999997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402065.12200000003</v>
      </c>
      <c r="I11" s="134" t="s">
        <v>13</v>
      </c>
      <c r="J11" s="134"/>
      <c r="K11" s="2">
        <v>100222.9</v>
      </c>
      <c r="L11" s="6"/>
    </row>
    <row r="12" spans="2:13" ht="19.5" thickBot="1" x14ac:dyDescent="0.35">
      <c r="C12" s="12"/>
      <c r="D12" s="13"/>
      <c r="I12" s="206" t="str">
        <f>D7</f>
        <v>п.Ишня, ул. Молодежная, дом 5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/>
    </row>
    <row r="14" spans="2:13" ht="16.5" x14ac:dyDescent="0.25">
      <c r="B14" s="194" t="s">
        <v>22</v>
      </c>
      <c r="C14" s="196" t="s">
        <v>23</v>
      </c>
      <c r="D14" s="197"/>
      <c r="E14" s="190">
        <v>79341.912000000011</v>
      </c>
      <c r="F14" s="19">
        <v>2.37</v>
      </c>
      <c r="I14" s="126">
        <v>51</v>
      </c>
      <c r="J14" s="21">
        <v>42383</v>
      </c>
      <c r="K14" s="89" t="s">
        <v>688</v>
      </c>
      <c r="L14" s="20">
        <v>60</v>
      </c>
      <c r="M14" s="20"/>
    </row>
    <row r="15" spans="2:13" ht="34.5" customHeight="1" thickBot="1" x14ac:dyDescent="0.3">
      <c r="B15" s="195"/>
      <c r="C15" s="198" t="s">
        <v>689</v>
      </c>
      <c r="D15" s="199"/>
      <c r="E15" s="191"/>
      <c r="F15" s="23"/>
      <c r="I15" s="126">
        <v>52</v>
      </c>
      <c r="J15" s="21">
        <v>42383</v>
      </c>
      <c r="K15" s="89" t="s">
        <v>690</v>
      </c>
      <c r="L15" s="20">
        <v>22</v>
      </c>
      <c r="M15" s="20"/>
    </row>
    <row r="16" spans="2:13" ht="16.5" x14ac:dyDescent="0.25">
      <c r="B16" s="194" t="s">
        <v>27</v>
      </c>
      <c r="C16" s="196" t="s">
        <v>28</v>
      </c>
      <c r="D16" s="200"/>
      <c r="E16" s="24">
        <v>117506.376</v>
      </c>
      <c r="F16" s="25">
        <f>F17+F18+F19+F20+F21</f>
        <v>3.5100000000000002</v>
      </c>
      <c r="I16" s="126" t="s">
        <v>691</v>
      </c>
      <c r="J16" s="21">
        <v>42396</v>
      </c>
      <c r="K16" s="89" t="s">
        <v>692</v>
      </c>
      <c r="L16" s="20">
        <v>50</v>
      </c>
      <c r="M16" s="20"/>
    </row>
    <row r="17" spans="2:13" ht="45" x14ac:dyDescent="0.25">
      <c r="B17" s="185"/>
      <c r="C17" s="26" t="s">
        <v>30</v>
      </c>
      <c r="D17" s="27" t="s">
        <v>229</v>
      </c>
      <c r="E17" s="28">
        <v>40173.120000000003</v>
      </c>
      <c r="F17" s="29">
        <v>1.2</v>
      </c>
      <c r="I17" s="126" t="s">
        <v>693</v>
      </c>
      <c r="J17" s="21">
        <v>42396</v>
      </c>
      <c r="K17" s="89" t="s">
        <v>694</v>
      </c>
      <c r="L17" s="20">
        <v>36</v>
      </c>
      <c r="M17" s="20"/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126">
        <v>134</v>
      </c>
      <c r="J18" s="21">
        <v>42397</v>
      </c>
      <c r="K18" s="89" t="s">
        <v>695</v>
      </c>
      <c r="L18" s="20">
        <v>16</v>
      </c>
      <c r="M18" s="20"/>
    </row>
    <row r="19" spans="2:13" ht="57" customHeight="1" x14ac:dyDescent="0.25">
      <c r="B19" s="185"/>
      <c r="C19" s="26" t="s">
        <v>35</v>
      </c>
      <c r="D19" s="30" t="s">
        <v>36</v>
      </c>
      <c r="E19" s="28">
        <v>42851.328000000009</v>
      </c>
      <c r="F19" s="29">
        <v>1.28</v>
      </c>
      <c r="I19" s="126">
        <v>135</v>
      </c>
      <c r="J19" s="21">
        <v>42397</v>
      </c>
      <c r="K19" s="89" t="s">
        <v>695</v>
      </c>
      <c r="L19" s="20">
        <v>2</v>
      </c>
      <c r="M19" s="20"/>
    </row>
    <row r="20" spans="2:13" ht="45" x14ac:dyDescent="0.25">
      <c r="B20" s="185"/>
      <c r="C20" s="26" t="s">
        <v>39</v>
      </c>
      <c r="D20" s="30" t="s">
        <v>40</v>
      </c>
      <c r="E20" s="28">
        <v>19417.008000000002</v>
      </c>
      <c r="F20" s="29">
        <v>0.57999999999999996</v>
      </c>
      <c r="I20" s="126">
        <v>140</v>
      </c>
      <c r="J20" s="21">
        <v>42397</v>
      </c>
      <c r="K20" s="89" t="s">
        <v>696</v>
      </c>
      <c r="L20" s="20">
        <v>34</v>
      </c>
      <c r="M20" s="20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15064.920000000004</v>
      </c>
      <c r="F21" s="39">
        <v>0.45</v>
      </c>
      <c r="I21" s="126">
        <v>321</v>
      </c>
      <c r="J21" s="21">
        <v>42421</v>
      </c>
      <c r="K21" s="89" t="s">
        <v>697</v>
      </c>
      <c r="L21" s="20">
        <v>52</v>
      </c>
      <c r="M21" s="20"/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61933.560000000012</v>
      </c>
      <c r="F22" s="41">
        <v>1.85</v>
      </c>
      <c r="I22" s="126" t="s">
        <v>698</v>
      </c>
      <c r="J22" s="21">
        <v>42429</v>
      </c>
      <c r="K22" s="89" t="s">
        <v>251</v>
      </c>
      <c r="L22" s="20">
        <v>54</v>
      </c>
      <c r="M22" s="20"/>
    </row>
    <row r="23" spans="2:13" ht="17.25" thickBot="1" x14ac:dyDescent="0.3">
      <c r="B23" s="185"/>
      <c r="C23" s="187"/>
      <c r="D23" s="189"/>
      <c r="E23" s="191"/>
      <c r="F23" s="42"/>
      <c r="I23" s="126">
        <v>402</v>
      </c>
      <c r="J23" s="21">
        <v>42450</v>
      </c>
      <c r="K23" s="114" t="s">
        <v>599</v>
      </c>
      <c r="L23" s="20">
        <v>10</v>
      </c>
      <c r="M23" s="20"/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34816.704000000005</v>
      </c>
      <c r="F24" s="47">
        <v>1.04</v>
      </c>
      <c r="I24" s="126" t="s">
        <v>699</v>
      </c>
      <c r="J24" s="21">
        <v>42509</v>
      </c>
      <c r="K24" s="114" t="s">
        <v>700</v>
      </c>
      <c r="L24" s="20">
        <v>46</v>
      </c>
      <c r="M24" s="20"/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42516.552000000011</v>
      </c>
      <c r="F25" s="47">
        <v>1.27</v>
      </c>
      <c r="I25" s="126">
        <v>577</v>
      </c>
      <c r="J25" s="21">
        <v>42513</v>
      </c>
      <c r="K25" s="114" t="s">
        <v>181</v>
      </c>
      <c r="L25" s="20">
        <v>16</v>
      </c>
      <c r="M25" s="20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89719.968000000023</v>
      </c>
      <c r="F26" s="47">
        <v>2.68</v>
      </c>
      <c r="I26" s="126" t="s">
        <v>195</v>
      </c>
      <c r="J26" s="21">
        <v>42513</v>
      </c>
      <c r="K26" s="88" t="s">
        <v>217</v>
      </c>
      <c r="L26" s="20"/>
      <c r="M26" s="20"/>
    </row>
    <row r="27" spans="2:13" ht="17.25" thickBot="1" x14ac:dyDescent="0.3">
      <c r="B27" s="49"/>
      <c r="C27" s="55" t="s">
        <v>65</v>
      </c>
      <c r="D27" s="56"/>
      <c r="E27" s="52">
        <v>425835.07200000004</v>
      </c>
      <c r="F27" s="47">
        <f>F14+F16+F22+F24+F25+F26</f>
        <v>12.719999999999999</v>
      </c>
      <c r="I27" s="126" t="s">
        <v>701</v>
      </c>
      <c r="J27" s="21">
        <v>42514</v>
      </c>
      <c r="K27" s="114" t="s">
        <v>702</v>
      </c>
      <c r="L27" s="20">
        <v>18</v>
      </c>
      <c r="M27" s="20"/>
    </row>
    <row r="28" spans="2:13" ht="17.25" thickBot="1" x14ac:dyDescent="0.3">
      <c r="B28" s="43">
        <v>7</v>
      </c>
      <c r="C28" s="44" t="s">
        <v>68</v>
      </c>
      <c r="D28" s="57" t="s">
        <v>69</v>
      </c>
      <c r="E28" s="46">
        <v>55238.04</v>
      </c>
      <c r="F28" s="47">
        <v>1.65</v>
      </c>
      <c r="I28" s="126">
        <v>595</v>
      </c>
      <c r="J28" s="21">
        <v>42518</v>
      </c>
      <c r="K28" s="114" t="s">
        <v>181</v>
      </c>
      <c r="L28" s="20">
        <v>16</v>
      </c>
      <c r="M28" s="20"/>
    </row>
    <row r="29" spans="2:13" ht="17.25" thickBot="1" x14ac:dyDescent="0.3">
      <c r="B29" s="58"/>
      <c r="C29" s="59" t="s">
        <v>71</v>
      </c>
      <c r="D29" s="60"/>
      <c r="E29" s="61">
        <v>481073.11200000002</v>
      </c>
      <c r="F29" s="47">
        <f>F28+F27</f>
        <v>14.37</v>
      </c>
      <c r="I29" s="126" t="s">
        <v>703</v>
      </c>
      <c r="J29" s="21">
        <v>42521</v>
      </c>
      <c r="K29" s="114" t="s">
        <v>248</v>
      </c>
      <c r="L29" s="20">
        <v>14</v>
      </c>
      <c r="M29" s="20"/>
    </row>
    <row r="30" spans="2:13" x14ac:dyDescent="0.25">
      <c r="I30" s="126" t="s">
        <v>704</v>
      </c>
      <c r="J30" s="21">
        <v>42522</v>
      </c>
      <c r="K30" s="114" t="s">
        <v>705</v>
      </c>
      <c r="L30" s="20">
        <v>46</v>
      </c>
      <c r="M30" s="20"/>
    </row>
    <row r="31" spans="2:13" x14ac:dyDescent="0.25">
      <c r="B31" s="192" t="s">
        <v>99</v>
      </c>
      <c r="C31" s="192"/>
      <c r="D31" s="192"/>
      <c r="E31" s="76" t="s">
        <v>706</v>
      </c>
      <c r="F31" s="64"/>
      <c r="I31" s="126">
        <v>609</v>
      </c>
      <c r="J31" s="21">
        <v>42528</v>
      </c>
      <c r="K31" s="114" t="s">
        <v>707</v>
      </c>
      <c r="L31" s="20">
        <v>27</v>
      </c>
      <c r="M31" s="20"/>
    </row>
    <row r="32" spans="2:13" ht="18.75" x14ac:dyDescent="0.3">
      <c r="B32" s="193" t="s">
        <v>77</v>
      </c>
      <c r="C32" s="193"/>
      <c r="D32" s="193"/>
      <c r="E32" s="77">
        <v>100222.9</v>
      </c>
      <c r="I32" s="126">
        <v>625</v>
      </c>
      <c r="J32" s="21">
        <v>42530</v>
      </c>
      <c r="K32" s="114" t="s">
        <v>708</v>
      </c>
      <c r="L32" s="20">
        <v>53</v>
      </c>
      <c r="M32" s="20"/>
    </row>
    <row r="33" spans="4:13" x14ac:dyDescent="0.25">
      <c r="I33" s="126">
        <v>637</v>
      </c>
      <c r="J33" s="21">
        <v>42536</v>
      </c>
      <c r="K33" s="89" t="s">
        <v>709</v>
      </c>
      <c r="L33" s="20">
        <v>14</v>
      </c>
      <c r="M33" s="20"/>
    </row>
    <row r="34" spans="4:13" x14ac:dyDescent="0.25">
      <c r="I34" s="126" t="s">
        <v>710</v>
      </c>
      <c r="J34" s="21">
        <v>42537</v>
      </c>
      <c r="K34" s="89" t="s">
        <v>562</v>
      </c>
      <c r="L34" s="20"/>
      <c r="M34" s="20"/>
    </row>
    <row r="35" spans="4:13" ht="15.75" x14ac:dyDescent="0.25">
      <c r="D35" s="184" t="s">
        <v>80</v>
      </c>
      <c r="E35" s="184"/>
      <c r="I35" s="126" t="s">
        <v>711</v>
      </c>
      <c r="J35" s="21">
        <v>42545</v>
      </c>
      <c r="K35" s="88" t="s">
        <v>412</v>
      </c>
      <c r="L35" s="20" t="s">
        <v>462</v>
      </c>
      <c r="M35" s="20"/>
    </row>
    <row r="36" spans="4:13" x14ac:dyDescent="0.25">
      <c r="I36" s="126">
        <v>736</v>
      </c>
      <c r="J36" s="21">
        <v>42563</v>
      </c>
      <c r="K36" s="89" t="s">
        <v>712</v>
      </c>
      <c r="L36" s="20">
        <v>16</v>
      </c>
      <c r="M36" s="20"/>
    </row>
    <row r="37" spans="4:13" x14ac:dyDescent="0.25">
      <c r="I37" s="126">
        <v>758</v>
      </c>
      <c r="J37" s="21">
        <v>42565</v>
      </c>
      <c r="K37" s="89" t="s">
        <v>713</v>
      </c>
      <c r="L37" s="20">
        <v>45</v>
      </c>
      <c r="M37" s="20"/>
    </row>
    <row r="38" spans="4:13" x14ac:dyDescent="0.25">
      <c r="I38" s="126"/>
      <c r="J38" s="75">
        <v>42467</v>
      </c>
      <c r="K38" s="118" t="s">
        <v>187</v>
      </c>
      <c r="L38" s="74" t="s">
        <v>331</v>
      </c>
      <c r="M38" s="74">
        <f>10000*16+2000*16</f>
        <v>192000</v>
      </c>
    </row>
    <row r="39" spans="4:13" x14ac:dyDescent="0.25">
      <c r="I39" s="126">
        <v>782</v>
      </c>
      <c r="J39" s="21">
        <v>42573</v>
      </c>
      <c r="K39" s="89" t="s">
        <v>181</v>
      </c>
      <c r="L39" s="20">
        <v>18</v>
      </c>
      <c r="M39" s="20"/>
    </row>
    <row r="40" spans="4:13" x14ac:dyDescent="0.25">
      <c r="I40" s="126">
        <v>791</v>
      </c>
      <c r="J40" s="21">
        <v>42576</v>
      </c>
      <c r="K40" s="89" t="s">
        <v>366</v>
      </c>
      <c r="L40" s="20">
        <v>60</v>
      </c>
      <c r="M40" s="20"/>
    </row>
    <row r="41" spans="4:13" x14ac:dyDescent="0.25">
      <c r="I41" s="126">
        <v>796</v>
      </c>
      <c r="J41" s="21">
        <v>42577</v>
      </c>
      <c r="K41" s="89" t="s">
        <v>714</v>
      </c>
      <c r="L41" s="20">
        <v>20</v>
      </c>
      <c r="M41" s="20"/>
    </row>
    <row r="42" spans="4:13" x14ac:dyDescent="0.25">
      <c r="I42" s="127">
        <v>821</v>
      </c>
      <c r="J42" s="75">
        <v>42584</v>
      </c>
      <c r="K42" s="114" t="s">
        <v>715</v>
      </c>
      <c r="L42" s="74">
        <v>16</v>
      </c>
      <c r="M42" s="74"/>
    </row>
    <row r="43" spans="4:13" x14ac:dyDescent="0.25">
      <c r="I43" s="127">
        <v>875</v>
      </c>
      <c r="J43" s="75">
        <v>42598</v>
      </c>
      <c r="K43" s="114" t="s">
        <v>716</v>
      </c>
      <c r="L43" s="74">
        <v>28</v>
      </c>
      <c r="M43" s="74"/>
    </row>
    <row r="44" spans="4:13" x14ac:dyDescent="0.25">
      <c r="I44" s="127" t="s">
        <v>717</v>
      </c>
      <c r="J44" s="75">
        <v>42601</v>
      </c>
      <c r="K44" s="114" t="s">
        <v>276</v>
      </c>
      <c r="L44" s="74">
        <v>50</v>
      </c>
      <c r="M44" s="74"/>
    </row>
    <row r="45" spans="4:13" x14ac:dyDescent="0.25">
      <c r="I45" s="127">
        <v>965</v>
      </c>
      <c r="J45" s="75">
        <v>42601</v>
      </c>
      <c r="K45" s="114" t="s">
        <v>718</v>
      </c>
      <c r="L45" s="74">
        <v>14</v>
      </c>
      <c r="M45" s="74"/>
    </row>
    <row r="46" spans="4:13" x14ac:dyDescent="0.25">
      <c r="I46" s="127">
        <v>975</v>
      </c>
      <c r="J46" s="75">
        <v>42608</v>
      </c>
      <c r="K46" s="114" t="s">
        <v>719</v>
      </c>
      <c r="L46" s="74">
        <v>24</v>
      </c>
      <c r="M46" s="74"/>
    </row>
    <row r="47" spans="4:13" x14ac:dyDescent="0.25">
      <c r="I47" s="127">
        <v>1008</v>
      </c>
      <c r="J47" s="75">
        <v>42618</v>
      </c>
      <c r="K47" s="114" t="s">
        <v>720</v>
      </c>
      <c r="L47" s="74">
        <v>16</v>
      </c>
      <c r="M47" s="74">
        <v>1500</v>
      </c>
    </row>
    <row r="48" spans="4:13" x14ac:dyDescent="0.25">
      <c r="I48" s="127">
        <v>1035</v>
      </c>
      <c r="J48" s="75">
        <v>42623</v>
      </c>
      <c r="K48" s="114" t="s">
        <v>721</v>
      </c>
      <c r="L48" s="74">
        <v>51</v>
      </c>
      <c r="M48" s="74">
        <v>300</v>
      </c>
    </row>
    <row r="49" spans="9:13" x14ac:dyDescent="0.25">
      <c r="I49" s="127">
        <v>1066</v>
      </c>
      <c r="J49" s="75">
        <v>42628</v>
      </c>
      <c r="K49" s="114" t="s">
        <v>722</v>
      </c>
      <c r="L49" s="74">
        <v>43</v>
      </c>
      <c r="M49" s="74">
        <v>300</v>
      </c>
    </row>
    <row r="50" spans="9:13" x14ac:dyDescent="0.25">
      <c r="I50" s="127">
        <v>1086</v>
      </c>
      <c r="J50" s="75">
        <v>42633</v>
      </c>
      <c r="K50" s="114" t="s">
        <v>181</v>
      </c>
      <c r="L50" s="74">
        <v>16</v>
      </c>
      <c r="M50" s="74">
        <v>1500</v>
      </c>
    </row>
    <row r="51" spans="9:13" x14ac:dyDescent="0.25">
      <c r="I51" s="127">
        <v>1172</v>
      </c>
      <c r="J51" s="75">
        <v>42643</v>
      </c>
      <c r="K51" s="114" t="s">
        <v>120</v>
      </c>
      <c r="L51" s="74">
        <v>14</v>
      </c>
      <c r="M51" s="74">
        <v>1000</v>
      </c>
    </row>
    <row r="52" spans="9:13" x14ac:dyDescent="0.25">
      <c r="I52" s="127">
        <v>1219</v>
      </c>
      <c r="J52" s="75">
        <v>42649</v>
      </c>
      <c r="K52" s="114" t="s">
        <v>723</v>
      </c>
      <c r="L52" s="74">
        <v>19</v>
      </c>
      <c r="M52" s="74"/>
    </row>
    <row r="53" spans="9:13" x14ac:dyDescent="0.25">
      <c r="I53" s="127">
        <v>1341</v>
      </c>
      <c r="J53" s="75">
        <v>42667</v>
      </c>
      <c r="K53" s="114" t="s">
        <v>24</v>
      </c>
      <c r="L53" s="74">
        <v>16</v>
      </c>
      <c r="M53" s="74"/>
    </row>
    <row r="54" spans="9:13" x14ac:dyDescent="0.25">
      <c r="I54" s="127">
        <v>1406</v>
      </c>
      <c r="J54" s="75">
        <v>42683</v>
      </c>
      <c r="K54" s="114" t="s">
        <v>724</v>
      </c>
      <c r="L54" s="74">
        <v>31</v>
      </c>
      <c r="M54" s="74"/>
    </row>
    <row r="55" spans="9:13" x14ac:dyDescent="0.25">
      <c r="I55" s="127">
        <v>1424</v>
      </c>
      <c r="J55" s="75">
        <v>42684</v>
      </c>
      <c r="K55" s="114" t="s">
        <v>725</v>
      </c>
      <c r="L55" s="74">
        <v>55</v>
      </c>
      <c r="M55" s="74"/>
    </row>
    <row r="56" spans="9:13" x14ac:dyDescent="0.25">
      <c r="I56" s="127">
        <v>1438</v>
      </c>
      <c r="J56" s="75">
        <v>42689</v>
      </c>
      <c r="K56" s="114" t="s">
        <v>426</v>
      </c>
      <c r="L56" s="74">
        <v>14</v>
      </c>
      <c r="M56" s="74"/>
    </row>
    <row r="57" spans="9:13" x14ac:dyDescent="0.25">
      <c r="I57" s="127">
        <v>1478</v>
      </c>
      <c r="J57" s="75">
        <v>42698</v>
      </c>
      <c r="K57" s="114" t="s">
        <v>726</v>
      </c>
      <c r="L57" s="74">
        <v>10</v>
      </c>
      <c r="M57" s="74"/>
    </row>
    <row r="58" spans="9:13" x14ac:dyDescent="0.25">
      <c r="I58" s="127">
        <v>1486</v>
      </c>
      <c r="J58" s="75">
        <v>42699</v>
      </c>
      <c r="K58" s="114" t="s">
        <v>724</v>
      </c>
      <c r="L58" s="74">
        <v>16</v>
      </c>
      <c r="M58" s="74"/>
    </row>
    <row r="59" spans="9:13" x14ac:dyDescent="0.25">
      <c r="I59" s="127">
        <v>1501</v>
      </c>
      <c r="J59" s="75">
        <v>42702</v>
      </c>
      <c r="K59" s="114" t="s">
        <v>482</v>
      </c>
      <c r="L59" s="74">
        <v>51</v>
      </c>
      <c r="M59" s="74"/>
    </row>
    <row r="60" spans="9:13" x14ac:dyDescent="0.25">
      <c r="I60" s="127">
        <v>1502</v>
      </c>
      <c r="J60" s="75">
        <v>42703</v>
      </c>
      <c r="K60" s="114" t="s">
        <v>727</v>
      </c>
      <c r="L60" s="74">
        <v>18</v>
      </c>
      <c r="M60" s="74"/>
    </row>
    <row r="61" spans="9:13" x14ac:dyDescent="0.25">
      <c r="I61" s="127">
        <v>1504</v>
      </c>
      <c r="J61" s="75">
        <v>42703</v>
      </c>
      <c r="K61" s="116" t="s">
        <v>221</v>
      </c>
      <c r="L61" s="74">
        <v>54</v>
      </c>
      <c r="M61" s="74"/>
    </row>
    <row r="62" spans="9:13" x14ac:dyDescent="0.25">
      <c r="I62" s="127" t="s">
        <v>728</v>
      </c>
      <c r="J62" s="75">
        <v>42706</v>
      </c>
      <c r="K62" s="116" t="s">
        <v>729</v>
      </c>
      <c r="L62" s="74">
        <v>11</v>
      </c>
      <c r="M62" s="74">
        <v>800</v>
      </c>
    </row>
    <row r="63" spans="9:13" x14ac:dyDescent="0.25">
      <c r="I63" s="135">
        <v>1554</v>
      </c>
      <c r="J63" s="79">
        <v>42712</v>
      </c>
      <c r="K63" s="90" t="s">
        <v>724</v>
      </c>
      <c r="L63" s="78">
        <v>20</v>
      </c>
      <c r="M63" s="78"/>
    </row>
    <row r="64" spans="9:13" x14ac:dyDescent="0.25">
      <c r="I64" s="127" t="s">
        <v>730</v>
      </c>
      <c r="J64" s="75">
        <v>42712</v>
      </c>
      <c r="K64" s="116" t="s">
        <v>649</v>
      </c>
      <c r="L64" s="74">
        <v>21</v>
      </c>
      <c r="M64" s="74">
        <v>300</v>
      </c>
    </row>
    <row r="65" spans="9:13" x14ac:dyDescent="0.25">
      <c r="I65" s="135" t="s">
        <v>731</v>
      </c>
      <c r="J65" s="79">
        <v>42713</v>
      </c>
      <c r="K65" s="90" t="s">
        <v>281</v>
      </c>
      <c r="L65" s="78">
        <v>6</v>
      </c>
      <c r="M65" s="78"/>
    </row>
    <row r="66" spans="9:13" x14ac:dyDescent="0.25">
      <c r="I66" s="127" t="s">
        <v>732</v>
      </c>
      <c r="J66" s="75">
        <v>42718</v>
      </c>
      <c r="K66" s="116" t="s">
        <v>733</v>
      </c>
      <c r="L66" s="74">
        <v>6</v>
      </c>
      <c r="M66" s="74">
        <v>750</v>
      </c>
    </row>
    <row r="67" spans="9:13" x14ac:dyDescent="0.25">
      <c r="I67" s="127" t="s">
        <v>734</v>
      </c>
      <c r="J67" s="75">
        <v>42720</v>
      </c>
      <c r="K67" s="116" t="s">
        <v>251</v>
      </c>
      <c r="L67" s="74">
        <v>16</v>
      </c>
      <c r="M67" s="74">
        <v>600</v>
      </c>
    </row>
    <row r="68" spans="9:13" x14ac:dyDescent="0.25">
      <c r="I68" s="135">
        <v>1601</v>
      </c>
      <c r="J68" s="79">
        <v>42720</v>
      </c>
      <c r="K68" s="90" t="s">
        <v>95</v>
      </c>
      <c r="L68" s="78">
        <v>20</v>
      </c>
      <c r="M68" s="78"/>
    </row>
    <row r="69" spans="9:13" x14ac:dyDescent="0.25">
      <c r="I69" s="135">
        <v>1650</v>
      </c>
      <c r="J69" s="79">
        <v>42733</v>
      </c>
      <c r="K69" s="90" t="s">
        <v>735</v>
      </c>
      <c r="L69" s="78">
        <v>16</v>
      </c>
      <c r="M69" s="78"/>
    </row>
    <row r="70" spans="9:13" x14ac:dyDescent="0.25">
      <c r="I70" s="78"/>
      <c r="J70" s="79">
        <v>42702</v>
      </c>
      <c r="K70" s="90" t="s">
        <v>88</v>
      </c>
      <c r="L70" s="78" t="s">
        <v>89</v>
      </c>
      <c r="M70" s="78"/>
    </row>
    <row r="71" spans="9:13" x14ac:dyDescent="0.25">
      <c r="I71" s="78"/>
      <c r="J71" s="79">
        <v>42429</v>
      </c>
      <c r="K71" s="90" t="s">
        <v>306</v>
      </c>
      <c r="L71" s="78">
        <v>54</v>
      </c>
      <c r="M71" s="78"/>
    </row>
    <row r="72" spans="9:13" x14ac:dyDescent="0.25">
      <c r="I72" s="78"/>
      <c r="J72" s="79">
        <v>42461</v>
      </c>
      <c r="K72" s="90" t="s">
        <v>306</v>
      </c>
      <c r="L72" s="78">
        <v>49</v>
      </c>
      <c r="M72" s="78"/>
    </row>
    <row r="73" spans="9:13" x14ac:dyDescent="0.25">
      <c r="I73" s="78"/>
      <c r="J73" s="79">
        <v>42619</v>
      </c>
      <c r="K73" s="90" t="s">
        <v>306</v>
      </c>
      <c r="L73" s="78">
        <v>18</v>
      </c>
      <c r="M73" s="78"/>
    </row>
    <row r="74" spans="9:13" x14ac:dyDescent="0.25">
      <c r="I74" s="78"/>
      <c r="J74" s="79">
        <v>42655</v>
      </c>
      <c r="K74" s="90" t="s">
        <v>306</v>
      </c>
      <c r="L74" s="78">
        <v>10</v>
      </c>
      <c r="M74" s="78"/>
    </row>
    <row r="75" spans="9:13" x14ac:dyDescent="0.25">
      <c r="I75" s="78"/>
      <c r="J75" s="79">
        <v>42713</v>
      </c>
      <c r="K75" s="90" t="s">
        <v>306</v>
      </c>
      <c r="L75" s="78">
        <v>12</v>
      </c>
      <c r="M75" s="78"/>
    </row>
    <row r="76" spans="9:13" x14ac:dyDescent="0.25">
      <c r="I76" s="78"/>
      <c r="J76" s="79">
        <v>42720</v>
      </c>
      <c r="K76" s="90" t="s">
        <v>306</v>
      </c>
      <c r="L76" s="78">
        <v>30</v>
      </c>
      <c r="M76" s="78"/>
    </row>
    <row r="77" spans="9:13" x14ac:dyDescent="0.25">
      <c r="I77" s="78"/>
      <c r="J77" s="79">
        <v>42720</v>
      </c>
      <c r="K77" s="90" t="s">
        <v>306</v>
      </c>
      <c r="L77" s="78">
        <v>6</v>
      </c>
      <c r="M77" s="78"/>
    </row>
    <row r="78" spans="9:13" x14ac:dyDescent="0.25">
      <c r="I78" s="78"/>
      <c r="J78" s="79">
        <v>42720</v>
      </c>
      <c r="K78" s="90" t="s">
        <v>306</v>
      </c>
      <c r="L78" s="78">
        <v>16</v>
      </c>
      <c r="M78" s="78"/>
    </row>
    <row r="79" spans="9:13" x14ac:dyDescent="0.25">
      <c r="I79" s="78"/>
      <c r="J79" s="79">
        <v>42732</v>
      </c>
      <c r="K79" s="90" t="s">
        <v>306</v>
      </c>
      <c r="L79" s="78">
        <v>3</v>
      </c>
      <c r="M79" s="78"/>
    </row>
    <row r="80" spans="9:13" x14ac:dyDescent="0.25">
      <c r="I80" s="78"/>
      <c r="J80" s="124"/>
      <c r="K80" s="136" t="s">
        <v>582</v>
      </c>
      <c r="L80" s="78" t="s">
        <v>583</v>
      </c>
      <c r="M80" s="18"/>
    </row>
    <row r="81" spans="9:13" ht="25.5" x14ac:dyDescent="0.25">
      <c r="I81" s="18"/>
      <c r="J81" s="31"/>
      <c r="K81" s="53" t="s">
        <v>59</v>
      </c>
      <c r="L81" s="33" t="s">
        <v>60</v>
      </c>
      <c r="M81" s="18"/>
    </row>
    <row r="82" spans="9:13" ht="15.75" x14ac:dyDescent="0.25">
      <c r="I82" s="18"/>
      <c r="J82" s="31"/>
      <c r="K82" s="34" t="s">
        <v>63</v>
      </c>
      <c r="L82" s="54" t="s">
        <v>64</v>
      </c>
      <c r="M82" s="18"/>
    </row>
    <row r="83" spans="9:13" ht="38.25" x14ac:dyDescent="0.25">
      <c r="I83" s="18"/>
      <c r="J83" s="31"/>
      <c r="K83" s="34" t="s">
        <v>66</v>
      </c>
      <c r="L83" s="35" t="s">
        <v>67</v>
      </c>
      <c r="M83" s="54"/>
    </row>
    <row r="84" spans="9:13" ht="38.25" x14ac:dyDescent="0.25">
      <c r="I84" s="18"/>
      <c r="J84" s="31"/>
      <c r="K84" s="34" t="s">
        <v>70</v>
      </c>
      <c r="L84" s="35" t="s">
        <v>67</v>
      </c>
      <c r="M84" s="18"/>
    </row>
    <row r="85" spans="9:13" ht="25.5" x14ac:dyDescent="0.25">
      <c r="I85" s="18"/>
      <c r="J85" s="31"/>
      <c r="K85" s="32" t="s">
        <v>72</v>
      </c>
      <c r="L85" s="33" t="s">
        <v>73</v>
      </c>
      <c r="M85" s="35"/>
    </row>
    <row r="86" spans="9:13" ht="25.5" x14ac:dyDescent="0.25">
      <c r="I86" s="18"/>
      <c r="J86" s="31"/>
      <c r="K86" s="32" t="s">
        <v>75</v>
      </c>
      <c r="L86" s="33" t="s">
        <v>76</v>
      </c>
      <c r="M86" s="18"/>
    </row>
    <row r="87" spans="9:13" ht="38.25" x14ac:dyDescent="0.25">
      <c r="I87" s="18"/>
      <c r="J87" s="31"/>
      <c r="K87" s="32" t="s">
        <v>147</v>
      </c>
      <c r="L87" s="33" t="s">
        <v>148</v>
      </c>
      <c r="M87" s="18"/>
    </row>
    <row r="88" spans="9:13" ht="31.5" x14ac:dyDescent="0.25">
      <c r="I88" s="18"/>
      <c r="J88" s="31">
        <v>42591</v>
      </c>
      <c r="K88" s="32" t="s">
        <v>78</v>
      </c>
      <c r="L88" s="33" t="s">
        <v>79</v>
      </c>
      <c r="M88" s="18"/>
    </row>
    <row r="89" spans="9:13" ht="60.75" x14ac:dyDescent="0.25">
      <c r="I89" s="18"/>
      <c r="J89" s="31"/>
      <c r="K89" s="32" t="s">
        <v>37</v>
      </c>
      <c r="L89" s="33" t="s">
        <v>38</v>
      </c>
      <c r="M89" s="18"/>
    </row>
    <row r="90" spans="9:13" ht="60.75" x14ac:dyDescent="0.25">
      <c r="I90" s="18"/>
      <c r="J90" s="31" t="s">
        <v>41</v>
      </c>
      <c r="K90" s="34" t="s">
        <v>42</v>
      </c>
      <c r="L90" s="35" t="s">
        <v>43</v>
      </c>
      <c r="M90" s="18"/>
    </row>
    <row r="91" spans="9:13" ht="45" x14ac:dyDescent="0.25">
      <c r="I91" s="18"/>
      <c r="J91" s="31" t="s">
        <v>46</v>
      </c>
      <c r="K91" s="40" t="s">
        <v>47</v>
      </c>
      <c r="L91" s="35" t="s">
        <v>43</v>
      </c>
      <c r="M91" s="18"/>
    </row>
    <row r="92" spans="9:13" ht="60.75" x14ac:dyDescent="0.25">
      <c r="I92" s="18"/>
      <c r="J92" s="31"/>
      <c r="K92" s="34" t="s">
        <v>50</v>
      </c>
      <c r="L92" s="35" t="s">
        <v>43</v>
      </c>
      <c r="M92" s="18"/>
    </row>
    <row r="93" spans="9:13" ht="41.25" x14ac:dyDescent="0.25">
      <c r="I93" s="18"/>
      <c r="J93" s="31"/>
      <c r="K93" s="32" t="s">
        <v>51</v>
      </c>
      <c r="L93" s="33" t="s">
        <v>52</v>
      </c>
      <c r="M93" s="18"/>
    </row>
    <row r="94" spans="9:13" ht="79.5" x14ac:dyDescent="0.25">
      <c r="I94" s="18"/>
      <c r="J94" s="31"/>
      <c r="K94" s="48" t="s">
        <v>55</v>
      </c>
      <c r="L94" s="35" t="s">
        <v>56</v>
      </c>
      <c r="M94" s="18"/>
    </row>
    <row r="95" spans="9:13" ht="15.75" x14ac:dyDescent="0.25">
      <c r="I95" s="18"/>
      <c r="J95" s="27"/>
      <c r="K95" s="32" t="s">
        <v>81</v>
      </c>
      <c r="L95" s="33" t="s">
        <v>82</v>
      </c>
      <c r="M95" s="18"/>
    </row>
    <row r="96" spans="9:13" x14ac:dyDescent="0.25">
      <c r="I96" s="18"/>
      <c r="J96" s="27"/>
      <c r="K96" s="18"/>
      <c r="L96" s="18"/>
      <c r="M96" s="18"/>
    </row>
    <row r="97" spans="9:13" x14ac:dyDescent="0.25">
      <c r="I97" s="18"/>
      <c r="J97" s="27"/>
      <c r="K97" s="18"/>
      <c r="L97" s="18"/>
      <c r="M97" s="18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5:E35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8"/>
  <sheetViews>
    <sheetView topLeftCell="E1" workbookViewId="0">
      <selection activeCell="M5" sqref="M5"/>
    </sheetView>
  </sheetViews>
  <sheetFormatPr defaultRowHeight="15" x14ac:dyDescent="0.25"/>
  <cols>
    <col min="1" max="1" width="4.28515625" customWidth="1"/>
    <col min="2" max="2" width="11.42578125" customWidth="1"/>
    <col min="3" max="3" width="39" customWidth="1"/>
    <col min="4" max="4" width="60.7109375" customWidth="1"/>
    <col min="5" max="5" width="19.7109375" customWidth="1"/>
    <col min="7" max="7" width="5.140625" customWidth="1"/>
    <col min="8" max="8" width="6.425781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3" width="5.140625" customWidth="1"/>
    <col min="264" max="264" width="6.425781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19" width="5.140625" customWidth="1"/>
    <col min="520" max="520" width="6.425781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5" width="5.140625" customWidth="1"/>
    <col min="776" max="776" width="6.425781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1" width="5.140625" customWidth="1"/>
    <col min="1032" max="1032" width="6.425781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7" width="5.140625" customWidth="1"/>
    <col min="1288" max="1288" width="6.425781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3" width="5.140625" customWidth="1"/>
    <col min="1544" max="1544" width="6.425781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799" width="5.140625" customWidth="1"/>
    <col min="1800" max="1800" width="6.425781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5" width="5.140625" customWidth="1"/>
    <col min="2056" max="2056" width="6.425781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1" width="5.140625" customWidth="1"/>
    <col min="2312" max="2312" width="6.425781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7" width="5.140625" customWidth="1"/>
    <col min="2568" max="2568" width="6.425781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3" width="5.140625" customWidth="1"/>
    <col min="2824" max="2824" width="6.425781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79" width="5.140625" customWidth="1"/>
    <col min="3080" max="3080" width="6.425781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5" width="5.140625" customWidth="1"/>
    <col min="3336" max="3336" width="6.425781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1" width="5.140625" customWidth="1"/>
    <col min="3592" max="3592" width="6.425781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7" width="5.140625" customWidth="1"/>
    <col min="3848" max="3848" width="6.425781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3" width="5.140625" customWidth="1"/>
    <col min="4104" max="4104" width="6.425781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59" width="5.140625" customWidth="1"/>
    <col min="4360" max="4360" width="6.425781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5" width="5.140625" customWidth="1"/>
    <col min="4616" max="4616" width="6.425781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1" width="5.140625" customWidth="1"/>
    <col min="4872" max="4872" width="6.425781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7" width="5.140625" customWidth="1"/>
    <col min="5128" max="5128" width="6.425781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3" width="5.140625" customWidth="1"/>
    <col min="5384" max="5384" width="6.425781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39" width="5.140625" customWidth="1"/>
    <col min="5640" max="5640" width="6.425781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5" width="5.140625" customWidth="1"/>
    <col min="5896" max="5896" width="6.425781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1" width="5.140625" customWidth="1"/>
    <col min="6152" max="6152" width="6.425781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7" width="5.140625" customWidth="1"/>
    <col min="6408" max="6408" width="6.425781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3" width="5.140625" customWidth="1"/>
    <col min="6664" max="6664" width="6.425781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19" width="5.140625" customWidth="1"/>
    <col min="6920" max="6920" width="6.425781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5" width="5.140625" customWidth="1"/>
    <col min="7176" max="7176" width="6.425781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1" width="5.140625" customWidth="1"/>
    <col min="7432" max="7432" width="6.425781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7" width="5.140625" customWidth="1"/>
    <col min="7688" max="7688" width="6.425781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3" width="5.140625" customWidth="1"/>
    <col min="7944" max="7944" width="6.425781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199" width="5.140625" customWidth="1"/>
    <col min="8200" max="8200" width="6.425781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5" width="5.140625" customWidth="1"/>
    <col min="8456" max="8456" width="6.425781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1" width="5.140625" customWidth="1"/>
    <col min="8712" max="8712" width="6.425781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7" width="5.140625" customWidth="1"/>
    <col min="8968" max="8968" width="6.425781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3" width="5.140625" customWidth="1"/>
    <col min="9224" max="9224" width="6.425781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79" width="5.140625" customWidth="1"/>
    <col min="9480" max="9480" width="6.425781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5" width="5.140625" customWidth="1"/>
    <col min="9736" max="9736" width="6.425781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1" width="5.140625" customWidth="1"/>
    <col min="9992" max="9992" width="6.425781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7" width="5.140625" customWidth="1"/>
    <col min="10248" max="10248" width="6.425781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3" width="5.140625" customWidth="1"/>
    <col min="10504" max="10504" width="6.425781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59" width="5.140625" customWidth="1"/>
    <col min="10760" max="10760" width="6.425781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5" width="5.140625" customWidth="1"/>
    <col min="11016" max="11016" width="6.425781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1" width="5.140625" customWidth="1"/>
    <col min="11272" max="11272" width="6.425781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7" width="5.140625" customWidth="1"/>
    <col min="11528" max="11528" width="6.425781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3" width="5.140625" customWidth="1"/>
    <col min="11784" max="11784" width="6.425781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39" width="5.140625" customWidth="1"/>
    <col min="12040" max="12040" width="6.425781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5" width="5.140625" customWidth="1"/>
    <col min="12296" max="12296" width="6.425781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1" width="5.140625" customWidth="1"/>
    <col min="12552" max="12552" width="6.425781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7" width="5.140625" customWidth="1"/>
    <col min="12808" max="12808" width="6.425781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3" width="5.140625" customWidth="1"/>
    <col min="13064" max="13064" width="6.425781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19" width="5.140625" customWidth="1"/>
    <col min="13320" max="13320" width="6.425781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5" width="5.140625" customWidth="1"/>
    <col min="13576" max="13576" width="6.425781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1" width="5.140625" customWidth="1"/>
    <col min="13832" max="13832" width="6.425781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7" width="5.140625" customWidth="1"/>
    <col min="14088" max="14088" width="6.425781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3" width="5.140625" customWidth="1"/>
    <col min="14344" max="14344" width="6.425781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599" width="5.140625" customWidth="1"/>
    <col min="14600" max="14600" width="6.425781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5" width="5.140625" customWidth="1"/>
    <col min="14856" max="14856" width="6.425781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1" width="5.140625" customWidth="1"/>
    <col min="15112" max="15112" width="6.425781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7" width="5.140625" customWidth="1"/>
    <col min="15368" max="15368" width="6.425781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3" width="5.140625" customWidth="1"/>
    <col min="15624" max="15624" width="6.425781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79" width="5.140625" customWidth="1"/>
    <col min="15880" max="15880" width="6.425781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5" width="5.140625" customWidth="1"/>
    <col min="16136" max="16136" width="6.425781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736</v>
      </c>
      <c r="E7" s="203"/>
    </row>
    <row r="8" spans="2:13" ht="15.75" x14ac:dyDescent="0.25">
      <c r="C8" s="4" t="s">
        <v>5</v>
      </c>
      <c r="D8" s="5" t="s">
        <v>6</v>
      </c>
      <c r="E8" s="3">
        <v>2765.4</v>
      </c>
    </row>
    <row r="9" spans="2:13" ht="15.75" x14ac:dyDescent="0.25">
      <c r="C9" s="4" t="s">
        <v>7</v>
      </c>
      <c r="D9" s="5" t="s">
        <v>8</v>
      </c>
      <c r="E9" s="3">
        <v>14.37</v>
      </c>
      <c r="I9" s="209" t="s">
        <v>9</v>
      </c>
      <c r="J9" s="209"/>
      <c r="K9">
        <v>35175.887999999999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422110.65599999996</v>
      </c>
      <c r="I10" s="210" t="s">
        <v>11</v>
      </c>
      <c r="J10" s="210"/>
      <c r="K10" s="10">
        <v>29220.260000000002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137">
        <v>392890.39599999995</v>
      </c>
      <c r="I11" s="134" t="s">
        <v>13</v>
      </c>
      <c r="J11" s="134"/>
      <c r="K11" s="2">
        <v>60189.75</v>
      </c>
      <c r="L11" s="6"/>
    </row>
    <row r="12" spans="2:13" ht="19.5" thickBot="1" x14ac:dyDescent="0.35">
      <c r="C12" s="12"/>
      <c r="D12" s="13"/>
      <c r="I12" s="206" t="str">
        <f>D7</f>
        <v>п.Ишня, ул. Молодежная, дом 3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/>
    </row>
    <row r="14" spans="2:13" ht="16.5" x14ac:dyDescent="0.25">
      <c r="B14" s="194" t="s">
        <v>22</v>
      </c>
      <c r="C14" s="196" t="s">
        <v>23</v>
      </c>
      <c r="D14" s="197"/>
      <c r="E14" s="190">
        <v>78647.97600000001</v>
      </c>
      <c r="F14" s="19">
        <v>2.37</v>
      </c>
      <c r="I14" s="126" t="s">
        <v>737</v>
      </c>
      <c r="J14" s="21">
        <v>42384</v>
      </c>
      <c r="K14" s="89" t="s">
        <v>738</v>
      </c>
      <c r="L14" s="20">
        <v>53</v>
      </c>
      <c r="M14" s="20"/>
    </row>
    <row r="15" spans="2:13" ht="56.25" customHeight="1" thickBot="1" x14ac:dyDescent="0.3">
      <c r="B15" s="195"/>
      <c r="C15" s="198" t="s">
        <v>739</v>
      </c>
      <c r="D15" s="199"/>
      <c r="E15" s="191"/>
      <c r="F15" s="23"/>
      <c r="I15" s="126">
        <v>97</v>
      </c>
      <c r="J15" s="21">
        <v>42390</v>
      </c>
      <c r="K15" s="89" t="s">
        <v>740</v>
      </c>
      <c r="L15" s="20" t="s">
        <v>741</v>
      </c>
      <c r="M15" s="20"/>
    </row>
    <row r="16" spans="2:13" ht="38.25" customHeight="1" x14ac:dyDescent="0.25">
      <c r="B16" s="194" t="s">
        <v>27</v>
      </c>
      <c r="C16" s="196" t="s">
        <v>28</v>
      </c>
      <c r="D16" s="200"/>
      <c r="E16" s="24">
        <v>116478.64800000002</v>
      </c>
      <c r="F16" s="25">
        <f>F17+F18+F19+F20+F21</f>
        <v>3.5100000000000002</v>
      </c>
      <c r="I16" s="126">
        <v>104</v>
      </c>
      <c r="J16" s="21">
        <v>42391</v>
      </c>
      <c r="K16" s="89" t="s">
        <v>742</v>
      </c>
      <c r="L16" s="20" t="s">
        <v>741</v>
      </c>
      <c r="M16" s="20">
        <v>500</v>
      </c>
    </row>
    <row r="17" spans="2:13" ht="45" x14ac:dyDescent="0.25">
      <c r="B17" s="185"/>
      <c r="C17" s="26" t="s">
        <v>30</v>
      </c>
      <c r="D17" s="27" t="s">
        <v>229</v>
      </c>
      <c r="E17" s="28">
        <v>39821.760000000002</v>
      </c>
      <c r="F17" s="29">
        <v>1.2</v>
      </c>
      <c r="I17" s="126">
        <v>232</v>
      </c>
      <c r="J17" s="21">
        <v>42409</v>
      </c>
      <c r="K17" s="89" t="s">
        <v>743</v>
      </c>
      <c r="L17" s="20">
        <v>13</v>
      </c>
      <c r="M17" s="20"/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126">
        <v>311</v>
      </c>
      <c r="J18" s="21">
        <v>42418</v>
      </c>
      <c r="K18" s="89" t="s">
        <v>744</v>
      </c>
      <c r="L18" s="20">
        <v>35</v>
      </c>
      <c r="M18" s="20"/>
    </row>
    <row r="19" spans="2:13" ht="60" x14ac:dyDescent="0.25">
      <c r="B19" s="185"/>
      <c r="C19" s="26" t="s">
        <v>35</v>
      </c>
      <c r="D19" s="30" t="s">
        <v>36</v>
      </c>
      <c r="E19" s="28">
        <v>42476.544000000002</v>
      </c>
      <c r="F19" s="29">
        <v>1.28</v>
      </c>
      <c r="I19" s="126" t="s">
        <v>745</v>
      </c>
      <c r="J19" s="21">
        <v>42509</v>
      </c>
      <c r="K19" s="89" t="s">
        <v>746</v>
      </c>
      <c r="L19" s="20">
        <v>18</v>
      </c>
      <c r="M19" s="20"/>
    </row>
    <row r="20" spans="2:13" ht="62.25" customHeight="1" x14ac:dyDescent="0.25">
      <c r="B20" s="185"/>
      <c r="C20" s="26" t="s">
        <v>39</v>
      </c>
      <c r="D20" s="30" t="s">
        <v>40</v>
      </c>
      <c r="E20" s="28">
        <v>19247.184000000001</v>
      </c>
      <c r="F20" s="29">
        <v>0.57999999999999996</v>
      </c>
      <c r="I20" s="126">
        <v>568</v>
      </c>
      <c r="J20" s="21">
        <v>42509</v>
      </c>
      <c r="K20" s="89" t="s">
        <v>747</v>
      </c>
      <c r="L20" s="20">
        <v>15</v>
      </c>
      <c r="M20" s="20"/>
    </row>
    <row r="21" spans="2:13" ht="17.25" thickBot="1" x14ac:dyDescent="0.3">
      <c r="B21" s="195"/>
      <c r="C21" s="36" t="s">
        <v>44</v>
      </c>
      <c r="D21" s="37" t="s">
        <v>45</v>
      </c>
      <c r="E21" s="38">
        <v>14933.160000000002</v>
      </c>
      <c r="F21" s="39">
        <v>0.45</v>
      </c>
      <c r="I21" s="126">
        <v>584</v>
      </c>
      <c r="J21" s="21">
        <v>42514</v>
      </c>
      <c r="K21" s="89" t="s">
        <v>748</v>
      </c>
      <c r="L21" s="20">
        <v>31</v>
      </c>
      <c r="M21" s="20"/>
    </row>
    <row r="22" spans="2:13" ht="16.5" x14ac:dyDescent="0.25">
      <c r="B22" s="185">
        <v>3</v>
      </c>
      <c r="C22" s="186" t="s">
        <v>48</v>
      </c>
      <c r="D22" s="188" t="s">
        <v>49</v>
      </c>
      <c r="E22" s="190">
        <v>61391.880000000012</v>
      </c>
      <c r="F22" s="41">
        <v>1.85</v>
      </c>
      <c r="I22" s="126" t="s">
        <v>195</v>
      </c>
      <c r="J22" s="21">
        <v>42513</v>
      </c>
      <c r="K22" s="89" t="s">
        <v>217</v>
      </c>
      <c r="L22" s="20"/>
      <c r="M22" s="20"/>
    </row>
    <row r="23" spans="2:13" ht="44.25" customHeight="1" thickBot="1" x14ac:dyDescent="0.3">
      <c r="B23" s="185"/>
      <c r="C23" s="187"/>
      <c r="D23" s="189"/>
      <c r="E23" s="191"/>
      <c r="F23" s="42"/>
      <c r="I23" s="126">
        <v>605</v>
      </c>
      <c r="J23" s="21">
        <v>42523</v>
      </c>
      <c r="K23" s="89" t="s">
        <v>749</v>
      </c>
      <c r="L23" s="20">
        <v>31</v>
      </c>
      <c r="M23" s="20"/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34512.192000000003</v>
      </c>
      <c r="F24" s="47">
        <v>1.04</v>
      </c>
      <c r="I24" s="126" t="s">
        <v>750</v>
      </c>
      <c r="J24" s="21">
        <v>42524</v>
      </c>
      <c r="K24" s="89" t="s">
        <v>751</v>
      </c>
      <c r="L24" s="20"/>
      <c r="M24" s="20"/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42144.696000000004</v>
      </c>
      <c r="F25" s="47">
        <v>1.27</v>
      </c>
      <c r="I25" s="126">
        <v>662</v>
      </c>
      <c r="J25" s="21">
        <v>42542</v>
      </c>
      <c r="K25" s="89" t="s">
        <v>752</v>
      </c>
      <c r="L25" s="20">
        <v>50</v>
      </c>
      <c r="M25" s="20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88935.26400000001</v>
      </c>
      <c r="F26" s="47">
        <v>2.68</v>
      </c>
      <c r="I26" s="126" t="s">
        <v>411</v>
      </c>
      <c r="J26" s="21">
        <v>42545</v>
      </c>
      <c r="K26" s="88" t="s">
        <v>412</v>
      </c>
      <c r="L26" s="20" t="s">
        <v>462</v>
      </c>
      <c r="M26" s="20"/>
    </row>
    <row r="27" spans="2:13" ht="17.25" thickBot="1" x14ac:dyDescent="0.3">
      <c r="B27" s="49"/>
      <c r="C27" s="55" t="s">
        <v>65</v>
      </c>
      <c r="D27" s="56"/>
      <c r="E27" s="52">
        <v>422110.65600000002</v>
      </c>
      <c r="F27" s="47">
        <f>F14+F16+F22+F24+F25+F26</f>
        <v>12.719999999999999</v>
      </c>
      <c r="I27" s="126">
        <v>682</v>
      </c>
      <c r="J27" s="21">
        <v>42548</v>
      </c>
      <c r="K27" s="89" t="s">
        <v>753</v>
      </c>
      <c r="L27" s="20">
        <v>40</v>
      </c>
      <c r="M27" s="20"/>
    </row>
    <row r="28" spans="2:13" ht="17.25" thickBot="1" x14ac:dyDescent="0.3">
      <c r="B28" s="43">
        <v>7</v>
      </c>
      <c r="C28" s="44" t="s">
        <v>68</v>
      </c>
      <c r="D28" s="57" t="s">
        <v>69</v>
      </c>
      <c r="E28" s="46">
        <v>54754.92</v>
      </c>
      <c r="F28" s="47">
        <v>1.65</v>
      </c>
      <c r="I28" s="126">
        <v>704</v>
      </c>
      <c r="J28" s="21">
        <v>42551</v>
      </c>
      <c r="K28" s="89" t="s">
        <v>754</v>
      </c>
      <c r="L28" s="20">
        <v>18</v>
      </c>
      <c r="M28" s="20"/>
    </row>
    <row r="29" spans="2:13" ht="17.25" thickBot="1" x14ac:dyDescent="0.3">
      <c r="B29" s="58"/>
      <c r="C29" s="59" t="s">
        <v>71</v>
      </c>
      <c r="D29" s="60"/>
      <c r="E29" s="61">
        <v>476865.576</v>
      </c>
      <c r="F29" s="47">
        <f>F28+F27</f>
        <v>14.37</v>
      </c>
      <c r="I29" s="126">
        <v>747</v>
      </c>
      <c r="J29" s="21">
        <v>42564</v>
      </c>
      <c r="K29" s="88" t="s">
        <v>589</v>
      </c>
      <c r="L29" s="20">
        <v>31</v>
      </c>
      <c r="M29" s="20"/>
    </row>
    <row r="30" spans="2:13" ht="16.5" x14ac:dyDescent="0.25">
      <c r="B30" s="111"/>
      <c r="C30" s="112"/>
      <c r="D30" s="66"/>
      <c r="E30" s="113"/>
      <c r="F30" s="55"/>
      <c r="I30" s="126">
        <v>749</v>
      </c>
      <c r="J30" s="21">
        <v>42564</v>
      </c>
      <c r="K30" s="89" t="s">
        <v>755</v>
      </c>
      <c r="L30" s="20">
        <v>31</v>
      </c>
      <c r="M30" s="20"/>
    </row>
    <row r="31" spans="2:13" ht="16.5" x14ac:dyDescent="0.25">
      <c r="B31" s="111"/>
      <c r="C31" s="112"/>
      <c r="D31" s="66"/>
      <c r="E31" s="113"/>
      <c r="F31" s="55"/>
      <c r="I31" s="127">
        <v>843</v>
      </c>
      <c r="J31" s="75">
        <v>42591</v>
      </c>
      <c r="K31" s="116" t="s">
        <v>756</v>
      </c>
      <c r="L31" s="74">
        <v>18</v>
      </c>
      <c r="M31" s="20"/>
    </row>
    <row r="32" spans="2:13" x14ac:dyDescent="0.25">
      <c r="I32" s="127" t="s">
        <v>757</v>
      </c>
      <c r="J32" s="75">
        <v>42601</v>
      </c>
      <c r="K32" s="116" t="s">
        <v>276</v>
      </c>
      <c r="L32" s="74">
        <v>16</v>
      </c>
      <c r="M32" s="74"/>
    </row>
    <row r="33" spans="2:13" x14ac:dyDescent="0.25">
      <c r="B33" s="192" t="s">
        <v>99</v>
      </c>
      <c r="C33" s="192"/>
      <c r="D33" s="192"/>
      <c r="E33" s="76" t="s">
        <v>758</v>
      </c>
      <c r="F33" s="64"/>
      <c r="I33" s="127">
        <v>910</v>
      </c>
      <c r="J33" s="75">
        <v>42601</v>
      </c>
      <c r="K33" s="116" t="s">
        <v>759</v>
      </c>
      <c r="L33" s="74">
        <v>29</v>
      </c>
      <c r="M33" s="74"/>
    </row>
    <row r="34" spans="2:13" ht="18.75" x14ac:dyDescent="0.3">
      <c r="B34" s="193" t="s">
        <v>77</v>
      </c>
      <c r="C34" s="193"/>
      <c r="D34" s="193"/>
      <c r="E34" s="77">
        <v>60189.75</v>
      </c>
      <c r="I34" s="127">
        <v>973</v>
      </c>
      <c r="J34" s="75">
        <v>42608</v>
      </c>
      <c r="K34" s="89" t="s">
        <v>760</v>
      </c>
      <c r="L34" s="74">
        <v>18</v>
      </c>
      <c r="M34" s="74"/>
    </row>
    <row r="35" spans="2:13" ht="18.75" x14ac:dyDescent="0.3">
      <c r="B35" s="107"/>
      <c r="C35" s="107"/>
      <c r="D35" s="107"/>
      <c r="E35" s="77"/>
      <c r="I35" s="74"/>
      <c r="J35" s="75">
        <v>42467</v>
      </c>
      <c r="K35" s="118" t="s">
        <v>187</v>
      </c>
      <c r="L35" s="74" t="s">
        <v>571</v>
      </c>
      <c r="M35" s="74">
        <f>13000*8+2000*8</f>
        <v>120000</v>
      </c>
    </row>
    <row r="36" spans="2:13" x14ac:dyDescent="0.25">
      <c r="I36" s="126">
        <v>981</v>
      </c>
      <c r="J36" s="21">
        <v>42611</v>
      </c>
      <c r="K36" s="88" t="s">
        <v>279</v>
      </c>
      <c r="L36" s="20">
        <v>18</v>
      </c>
      <c r="M36" s="74"/>
    </row>
    <row r="37" spans="2:13" ht="15.75" x14ac:dyDescent="0.25">
      <c r="D37" s="184" t="s">
        <v>80</v>
      </c>
      <c r="E37" s="184"/>
      <c r="I37" s="127">
        <v>1000</v>
      </c>
      <c r="J37" s="75">
        <v>42614</v>
      </c>
      <c r="K37" s="116" t="s">
        <v>761</v>
      </c>
      <c r="L37" s="74">
        <v>27</v>
      </c>
      <c r="M37" s="74">
        <v>550</v>
      </c>
    </row>
    <row r="38" spans="2:13" x14ac:dyDescent="0.25">
      <c r="I38" s="127">
        <v>1080</v>
      </c>
      <c r="J38" s="75">
        <v>42632</v>
      </c>
      <c r="K38" s="116" t="s">
        <v>762</v>
      </c>
      <c r="L38" s="74">
        <v>32</v>
      </c>
      <c r="M38" s="74">
        <v>750</v>
      </c>
    </row>
    <row r="39" spans="2:13" x14ac:dyDescent="0.25">
      <c r="I39" s="127">
        <v>1095</v>
      </c>
      <c r="J39" s="75">
        <v>42635</v>
      </c>
      <c r="K39" s="116" t="s">
        <v>632</v>
      </c>
      <c r="L39" s="74">
        <v>35</v>
      </c>
      <c r="M39" s="74">
        <v>1000</v>
      </c>
    </row>
    <row r="40" spans="2:13" x14ac:dyDescent="0.25">
      <c r="I40" s="127">
        <v>1120</v>
      </c>
      <c r="J40" s="75">
        <v>42639</v>
      </c>
      <c r="K40" s="116" t="s">
        <v>145</v>
      </c>
      <c r="L40" s="74">
        <v>18</v>
      </c>
      <c r="M40" s="74">
        <v>1500</v>
      </c>
    </row>
    <row r="41" spans="2:13" x14ac:dyDescent="0.25">
      <c r="I41" s="127">
        <v>1117</v>
      </c>
      <c r="J41" s="75">
        <v>42639</v>
      </c>
      <c r="K41" s="116" t="s">
        <v>763</v>
      </c>
      <c r="L41" s="74">
        <v>15</v>
      </c>
      <c r="M41" s="74">
        <v>300</v>
      </c>
    </row>
    <row r="42" spans="2:13" x14ac:dyDescent="0.25">
      <c r="I42" s="127">
        <v>1087</v>
      </c>
      <c r="J42" s="75">
        <v>42633</v>
      </c>
      <c r="K42" s="116" t="s">
        <v>764</v>
      </c>
      <c r="L42" s="74">
        <v>50</v>
      </c>
      <c r="M42" s="74">
        <v>300</v>
      </c>
    </row>
    <row r="43" spans="2:13" x14ac:dyDescent="0.25">
      <c r="I43" s="127">
        <v>1166</v>
      </c>
      <c r="J43" s="75">
        <v>42642</v>
      </c>
      <c r="K43" s="116" t="s">
        <v>765</v>
      </c>
      <c r="L43" s="74">
        <v>25</v>
      </c>
      <c r="M43" s="74">
        <v>4800</v>
      </c>
    </row>
    <row r="44" spans="2:13" x14ac:dyDescent="0.25">
      <c r="I44" s="127" t="s">
        <v>766</v>
      </c>
      <c r="J44" s="75">
        <v>42634</v>
      </c>
      <c r="K44" s="116" t="s">
        <v>482</v>
      </c>
      <c r="L44" s="74">
        <v>50</v>
      </c>
      <c r="M44" s="74"/>
    </row>
    <row r="45" spans="2:13" x14ac:dyDescent="0.25">
      <c r="I45" s="127">
        <v>1254</v>
      </c>
      <c r="J45" s="75">
        <v>42654</v>
      </c>
      <c r="K45" s="116" t="s">
        <v>767</v>
      </c>
      <c r="L45" s="74">
        <v>6</v>
      </c>
      <c r="M45" s="74"/>
    </row>
    <row r="46" spans="2:13" x14ac:dyDescent="0.25">
      <c r="I46" s="127">
        <v>1287</v>
      </c>
      <c r="J46" s="75">
        <v>42660</v>
      </c>
      <c r="K46" s="116" t="s">
        <v>768</v>
      </c>
      <c r="L46" s="74">
        <v>14</v>
      </c>
      <c r="M46" s="74"/>
    </row>
    <row r="47" spans="2:13" x14ac:dyDescent="0.25">
      <c r="I47" s="127">
        <v>1305</v>
      </c>
      <c r="J47" s="75">
        <v>42663</v>
      </c>
      <c r="K47" s="116" t="s">
        <v>769</v>
      </c>
      <c r="L47" s="74">
        <v>35</v>
      </c>
      <c r="M47" s="74"/>
    </row>
    <row r="48" spans="2:13" x14ac:dyDescent="0.25">
      <c r="I48" s="127" t="s">
        <v>770</v>
      </c>
      <c r="J48" s="75">
        <v>42685</v>
      </c>
      <c r="K48" s="116" t="s">
        <v>771</v>
      </c>
      <c r="L48" s="74">
        <v>17</v>
      </c>
      <c r="M48" s="74"/>
    </row>
    <row r="49" spans="9:13" x14ac:dyDescent="0.25">
      <c r="I49" s="127">
        <v>1379</v>
      </c>
      <c r="J49" s="75">
        <v>42677</v>
      </c>
      <c r="K49" s="116" t="s">
        <v>772</v>
      </c>
      <c r="L49" s="74"/>
      <c r="M49" s="74"/>
    </row>
    <row r="50" spans="9:13" x14ac:dyDescent="0.25">
      <c r="I50" s="127">
        <v>1385</v>
      </c>
      <c r="J50" s="75">
        <v>42681</v>
      </c>
      <c r="K50" s="116" t="s">
        <v>545</v>
      </c>
      <c r="L50" s="74">
        <v>43</v>
      </c>
      <c r="M50" s="74"/>
    </row>
    <row r="51" spans="9:13" x14ac:dyDescent="0.25">
      <c r="I51" s="127">
        <v>1390</v>
      </c>
      <c r="J51" s="75">
        <v>42681</v>
      </c>
      <c r="K51" s="116" t="s">
        <v>773</v>
      </c>
      <c r="L51" s="74">
        <v>31</v>
      </c>
      <c r="M51" s="74"/>
    </row>
    <row r="52" spans="9:13" x14ac:dyDescent="0.25">
      <c r="I52" s="127">
        <v>1421</v>
      </c>
      <c r="J52" s="75">
        <v>42684</v>
      </c>
      <c r="K52" s="116" t="s">
        <v>774</v>
      </c>
      <c r="L52" s="74">
        <v>17</v>
      </c>
      <c r="M52" s="74"/>
    </row>
    <row r="53" spans="9:13" x14ac:dyDescent="0.25">
      <c r="I53" s="127">
        <v>1479</v>
      </c>
      <c r="J53" s="75">
        <v>42699</v>
      </c>
      <c r="K53" s="116" t="s">
        <v>383</v>
      </c>
      <c r="L53" s="74">
        <v>31</v>
      </c>
      <c r="M53" s="74"/>
    </row>
    <row r="54" spans="9:13" x14ac:dyDescent="0.25">
      <c r="I54" s="127">
        <v>1493</v>
      </c>
      <c r="J54" s="75">
        <v>42702</v>
      </c>
      <c r="K54" s="116" t="s">
        <v>775</v>
      </c>
      <c r="L54" s="74">
        <v>35</v>
      </c>
      <c r="M54" s="74"/>
    </row>
    <row r="55" spans="9:13" x14ac:dyDescent="0.25">
      <c r="I55" s="135">
        <v>1600</v>
      </c>
      <c r="J55" s="79">
        <v>42720</v>
      </c>
      <c r="K55" s="90" t="s">
        <v>120</v>
      </c>
      <c r="L55" s="78">
        <v>35</v>
      </c>
      <c r="M55" s="78"/>
    </row>
    <row r="56" spans="9:13" x14ac:dyDescent="0.25">
      <c r="I56" s="78"/>
      <c r="J56" s="79">
        <v>42702</v>
      </c>
      <c r="K56" s="90" t="s">
        <v>88</v>
      </c>
      <c r="L56" s="78" t="s">
        <v>89</v>
      </c>
      <c r="M56" s="78"/>
    </row>
    <row r="57" spans="9:13" x14ac:dyDescent="0.25">
      <c r="I57" s="78"/>
      <c r="J57" s="79">
        <v>42458</v>
      </c>
      <c r="K57" s="90" t="s">
        <v>306</v>
      </c>
      <c r="L57" s="78">
        <v>8</v>
      </c>
      <c r="M57" s="78"/>
    </row>
    <row r="58" spans="9:13" x14ac:dyDescent="0.25">
      <c r="I58" s="78"/>
      <c r="J58" s="79">
        <v>42517</v>
      </c>
      <c r="K58" s="90" t="s">
        <v>306</v>
      </c>
      <c r="L58" s="78">
        <v>53</v>
      </c>
      <c r="M58" s="78"/>
    </row>
    <row r="59" spans="9:13" x14ac:dyDescent="0.25">
      <c r="I59" s="78"/>
      <c r="J59" s="79">
        <v>42577</v>
      </c>
      <c r="K59" s="90" t="s">
        <v>306</v>
      </c>
      <c r="L59" s="78">
        <v>3</v>
      </c>
      <c r="M59" s="78"/>
    </row>
    <row r="60" spans="9:13" x14ac:dyDescent="0.25">
      <c r="I60" s="78"/>
      <c r="J60" s="79">
        <v>42642</v>
      </c>
      <c r="K60" s="90" t="s">
        <v>306</v>
      </c>
      <c r="L60" s="78">
        <v>17</v>
      </c>
      <c r="M60" s="78"/>
    </row>
    <row r="61" spans="9:13" x14ac:dyDescent="0.25">
      <c r="I61" s="78"/>
      <c r="J61" s="124"/>
      <c r="K61" s="136" t="s">
        <v>582</v>
      </c>
      <c r="L61" s="78" t="s">
        <v>583</v>
      </c>
      <c r="M61" s="18"/>
    </row>
    <row r="62" spans="9:13" ht="25.5" x14ac:dyDescent="0.25">
      <c r="I62" s="18"/>
      <c r="J62" s="31"/>
      <c r="K62" s="138" t="s">
        <v>59</v>
      </c>
      <c r="L62" s="33" t="s">
        <v>60</v>
      </c>
      <c r="M62" s="18"/>
    </row>
    <row r="63" spans="9:13" ht="15.75" x14ac:dyDescent="0.25">
      <c r="I63" s="18"/>
      <c r="J63" s="31"/>
      <c r="K63" s="139" t="s">
        <v>63</v>
      </c>
      <c r="L63" s="54" t="s">
        <v>64</v>
      </c>
      <c r="M63" s="18"/>
    </row>
    <row r="64" spans="9:13" ht="38.25" x14ac:dyDescent="0.25">
      <c r="I64" s="18"/>
      <c r="J64" s="31"/>
      <c r="K64" s="139" t="s">
        <v>66</v>
      </c>
      <c r="L64" s="35" t="s">
        <v>67</v>
      </c>
      <c r="M64" s="54"/>
    </row>
    <row r="65" spans="9:13" ht="38.25" x14ac:dyDescent="0.25">
      <c r="I65" s="18"/>
      <c r="J65" s="31"/>
      <c r="K65" s="139" t="s">
        <v>70</v>
      </c>
      <c r="L65" s="35" t="s">
        <v>67</v>
      </c>
      <c r="M65" s="18"/>
    </row>
    <row r="66" spans="9:13" ht="25.5" x14ac:dyDescent="0.25">
      <c r="I66" s="18"/>
      <c r="J66" s="31"/>
      <c r="K66" s="140" t="s">
        <v>72</v>
      </c>
      <c r="L66" s="33" t="s">
        <v>73</v>
      </c>
      <c r="M66" s="35"/>
    </row>
    <row r="67" spans="9:13" ht="25.5" x14ac:dyDescent="0.25">
      <c r="I67" s="18"/>
      <c r="J67" s="31"/>
      <c r="K67" s="140" t="s">
        <v>75</v>
      </c>
      <c r="L67" s="33" t="s">
        <v>76</v>
      </c>
      <c r="M67" s="18"/>
    </row>
    <row r="68" spans="9:13" ht="38.25" x14ac:dyDescent="0.25">
      <c r="I68" s="18"/>
      <c r="J68" s="31"/>
      <c r="K68" s="140" t="s">
        <v>147</v>
      </c>
      <c r="L68" s="33" t="s">
        <v>148</v>
      </c>
      <c r="M68" s="18"/>
    </row>
    <row r="69" spans="9:13" ht="31.5" x14ac:dyDescent="0.25">
      <c r="I69" s="18"/>
      <c r="J69" s="31">
        <v>42591</v>
      </c>
      <c r="K69" s="140" t="s">
        <v>78</v>
      </c>
      <c r="L69" s="33" t="s">
        <v>79</v>
      </c>
      <c r="M69" s="18"/>
    </row>
    <row r="70" spans="9:13" ht="60.75" x14ac:dyDescent="0.25">
      <c r="I70" s="18"/>
      <c r="J70" s="31"/>
      <c r="K70" s="140" t="s">
        <v>37</v>
      </c>
      <c r="L70" s="33" t="s">
        <v>38</v>
      </c>
      <c r="M70" s="18"/>
    </row>
    <row r="71" spans="9:13" ht="60.75" x14ac:dyDescent="0.25">
      <c r="I71" s="18"/>
      <c r="J71" s="31" t="s">
        <v>41</v>
      </c>
      <c r="K71" s="139" t="s">
        <v>42</v>
      </c>
      <c r="L71" s="35" t="s">
        <v>43</v>
      </c>
      <c r="M71" s="18"/>
    </row>
    <row r="72" spans="9:13" ht="45" x14ac:dyDescent="0.25">
      <c r="I72" s="18"/>
      <c r="J72" s="31" t="s">
        <v>46</v>
      </c>
      <c r="K72" s="114" t="s">
        <v>47</v>
      </c>
      <c r="L72" s="35" t="s">
        <v>43</v>
      </c>
      <c r="M72" s="18"/>
    </row>
    <row r="73" spans="9:13" ht="60.75" x14ac:dyDescent="0.25">
      <c r="I73" s="18"/>
      <c r="J73" s="31"/>
      <c r="K73" s="139" t="s">
        <v>50</v>
      </c>
      <c r="L73" s="35" t="s">
        <v>43</v>
      </c>
      <c r="M73" s="18"/>
    </row>
    <row r="74" spans="9:13" ht="41.25" x14ac:dyDescent="0.25">
      <c r="I74" s="18"/>
      <c r="J74" s="31"/>
      <c r="K74" s="140" t="s">
        <v>51</v>
      </c>
      <c r="L74" s="33" t="s">
        <v>52</v>
      </c>
      <c r="M74" s="18"/>
    </row>
    <row r="75" spans="9:13" ht="79.5" x14ac:dyDescent="0.25">
      <c r="I75" s="18"/>
      <c r="J75" s="31"/>
      <c r="K75" s="141" t="s">
        <v>55</v>
      </c>
      <c r="L75" s="35" t="s">
        <v>56</v>
      </c>
      <c r="M75" s="18"/>
    </row>
    <row r="76" spans="9:13" ht="15.75" x14ac:dyDescent="0.25">
      <c r="I76" s="18"/>
      <c r="J76" s="27"/>
      <c r="K76" s="32" t="s">
        <v>81</v>
      </c>
      <c r="L76" s="33" t="s">
        <v>82</v>
      </c>
      <c r="M76" s="18"/>
    </row>
    <row r="77" spans="9:13" x14ac:dyDescent="0.25">
      <c r="I77" s="18"/>
      <c r="J77" s="27"/>
      <c r="K77" s="18"/>
      <c r="L77" s="18"/>
      <c r="M77" s="18"/>
    </row>
    <row r="78" spans="9:13" x14ac:dyDescent="0.25">
      <c r="I78" s="18"/>
      <c r="J78" s="27"/>
      <c r="K78" s="18"/>
      <c r="L78" s="18"/>
      <c r="M78" s="18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7:E37"/>
    <mergeCell ref="B22:B23"/>
    <mergeCell ref="C22:C23"/>
    <mergeCell ref="D22:D23"/>
    <mergeCell ref="E22:E23"/>
    <mergeCell ref="B33:D33"/>
    <mergeCell ref="B34:D34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8"/>
  <sheetViews>
    <sheetView topLeftCell="E7" workbookViewId="0">
      <selection activeCell="K9" sqref="K9:K11"/>
    </sheetView>
  </sheetViews>
  <sheetFormatPr defaultRowHeight="15" x14ac:dyDescent="0.25"/>
  <cols>
    <col min="1" max="1" width="4.28515625" customWidth="1"/>
    <col min="2" max="2" width="11.28515625" customWidth="1"/>
    <col min="3" max="3" width="39" customWidth="1"/>
    <col min="4" max="4" width="60.7109375" customWidth="1"/>
    <col min="5" max="5" width="19.7109375" customWidth="1"/>
    <col min="7" max="7" width="3.28515625" customWidth="1"/>
    <col min="8" max="8" width="3.140625" customWidth="1"/>
    <col min="10" max="10" width="10.28515625" customWidth="1"/>
    <col min="11" max="11" width="69.85546875" customWidth="1"/>
    <col min="12" max="12" width="10.57031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3" width="3.28515625" customWidth="1"/>
    <col min="264" max="264" width="3.140625" customWidth="1"/>
    <col min="266" max="266" width="10.28515625" customWidth="1"/>
    <col min="267" max="267" width="69.85546875" customWidth="1"/>
    <col min="268" max="268" width="10.57031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19" width="3.28515625" customWidth="1"/>
    <col min="520" max="520" width="3.140625" customWidth="1"/>
    <col min="522" max="522" width="10.28515625" customWidth="1"/>
    <col min="523" max="523" width="69.85546875" customWidth="1"/>
    <col min="524" max="524" width="10.57031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5" width="3.28515625" customWidth="1"/>
    <col min="776" max="776" width="3.140625" customWidth="1"/>
    <col min="778" max="778" width="10.28515625" customWidth="1"/>
    <col min="779" max="779" width="69.85546875" customWidth="1"/>
    <col min="780" max="780" width="10.57031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1" width="3.28515625" customWidth="1"/>
    <col min="1032" max="1032" width="3.140625" customWidth="1"/>
    <col min="1034" max="1034" width="10.28515625" customWidth="1"/>
    <col min="1035" max="1035" width="69.85546875" customWidth="1"/>
    <col min="1036" max="1036" width="10.57031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7" width="3.28515625" customWidth="1"/>
    <col min="1288" max="1288" width="3.140625" customWidth="1"/>
    <col min="1290" max="1290" width="10.28515625" customWidth="1"/>
    <col min="1291" max="1291" width="69.85546875" customWidth="1"/>
    <col min="1292" max="1292" width="10.57031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3" width="3.28515625" customWidth="1"/>
    <col min="1544" max="1544" width="3.140625" customWidth="1"/>
    <col min="1546" max="1546" width="10.28515625" customWidth="1"/>
    <col min="1547" max="1547" width="69.85546875" customWidth="1"/>
    <col min="1548" max="1548" width="10.57031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799" width="3.28515625" customWidth="1"/>
    <col min="1800" max="1800" width="3.140625" customWidth="1"/>
    <col min="1802" max="1802" width="10.28515625" customWidth="1"/>
    <col min="1803" max="1803" width="69.85546875" customWidth="1"/>
    <col min="1804" max="1804" width="10.57031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5" width="3.28515625" customWidth="1"/>
    <col min="2056" max="2056" width="3.140625" customWidth="1"/>
    <col min="2058" max="2058" width="10.28515625" customWidth="1"/>
    <col min="2059" max="2059" width="69.85546875" customWidth="1"/>
    <col min="2060" max="2060" width="10.57031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1" width="3.28515625" customWidth="1"/>
    <col min="2312" max="2312" width="3.140625" customWidth="1"/>
    <col min="2314" max="2314" width="10.28515625" customWidth="1"/>
    <col min="2315" max="2315" width="69.85546875" customWidth="1"/>
    <col min="2316" max="2316" width="10.57031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7" width="3.28515625" customWidth="1"/>
    <col min="2568" max="2568" width="3.140625" customWidth="1"/>
    <col min="2570" max="2570" width="10.28515625" customWidth="1"/>
    <col min="2571" max="2571" width="69.85546875" customWidth="1"/>
    <col min="2572" max="2572" width="10.57031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3" width="3.28515625" customWidth="1"/>
    <col min="2824" max="2824" width="3.140625" customWidth="1"/>
    <col min="2826" max="2826" width="10.28515625" customWidth="1"/>
    <col min="2827" max="2827" width="69.85546875" customWidth="1"/>
    <col min="2828" max="2828" width="10.57031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79" width="3.28515625" customWidth="1"/>
    <col min="3080" max="3080" width="3.140625" customWidth="1"/>
    <col min="3082" max="3082" width="10.28515625" customWidth="1"/>
    <col min="3083" max="3083" width="69.85546875" customWidth="1"/>
    <col min="3084" max="3084" width="10.57031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5" width="3.28515625" customWidth="1"/>
    <col min="3336" max="3336" width="3.140625" customWidth="1"/>
    <col min="3338" max="3338" width="10.28515625" customWidth="1"/>
    <col min="3339" max="3339" width="69.85546875" customWidth="1"/>
    <col min="3340" max="3340" width="10.57031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1" width="3.28515625" customWidth="1"/>
    <col min="3592" max="3592" width="3.140625" customWidth="1"/>
    <col min="3594" max="3594" width="10.28515625" customWidth="1"/>
    <col min="3595" max="3595" width="69.85546875" customWidth="1"/>
    <col min="3596" max="3596" width="10.57031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7" width="3.28515625" customWidth="1"/>
    <col min="3848" max="3848" width="3.140625" customWidth="1"/>
    <col min="3850" max="3850" width="10.28515625" customWidth="1"/>
    <col min="3851" max="3851" width="69.85546875" customWidth="1"/>
    <col min="3852" max="3852" width="10.57031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3" width="3.28515625" customWidth="1"/>
    <col min="4104" max="4104" width="3.140625" customWidth="1"/>
    <col min="4106" max="4106" width="10.28515625" customWidth="1"/>
    <col min="4107" max="4107" width="69.85546875" customWidth="1"/>
    <col min="4108" max="4108" width="10.57031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59" width="3.28515625" customWidth="1"/>
    <col min="4360" max="4360" width="3.140625" customWidth="1"/>
    <col min="4362" max="4362" width="10.28515625" customWidth="1"/>
    <col min="4363" max="4363" width="69.85546875" customWidth="1"/>
    <col min="4364" max="4364" width="10.57031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5" width="3.28515625" customWidth="1"/>
    <col min="4616" max="4616" width="3.140625" customWidth="1"/>
    <col min="4618" max="4618" width="10.28515625" customWidth="1"/>
    <col min="4619" max="4619" width="69.85546875" customWidth="1"/>
    <col min="4620" max="4620" width="10.57031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1" width="3.28515625" customWidth="1"/>
    <col min="4872" max="4872" width="3.140625" customWidth="1"/>
    <col min="4874" max="4874" width="10.28515625" customWidth="1"/>
    <col min="4875" max="4875" width="69.85546875" customWidth="1"/>
    <col min="4876" max="4876" width="10.57031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7" width="3.28515625" customWidth="1"/>
    <col min="5128" max="5128" width="3.140625" customWidth="1"/>
    <col min="5130" max="5130" width="10.28515625" customWidth="1"/>
    <col min="5131" max="5131" width="69.85546875" customWidth="1"/>
    <col min="5132" max="5132" width="10.57031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3" width="3.28515625" customWidth="1"/>
    <col min="5384" max="5384" width="3.140625" customWidth="1"/>
    <col min="5386" max="5386" width="10.28515625" customWidth="1"/>
    <col min="5387" max="5387" width="69.85546875" customWidth="1"/>
    <col min="5388" max="5388" width="10.57031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39" width="3.28515625" customWidth="1"/>
    <col min="5640" max="5640" width="3.140625" customWidth="1"/>
    <col min="5642" max="5642" width="10.28515625" customWidth="1"/>
    <col min="5643" max="5643" width="69.85546875" customWidth="1"/>
    <col min="5644" max="5644" width="10.57031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5" width="3.28515625" customWidth="1"/>
    <col min="5896" max="5896" width="3.140625" customWidth="1"/>
    <col min="5898" max="5898" width="10.28515625" customWidth="1"/>
    <col min="5899" max="5899" width="69.85546875" customWidth="1"/>
    <col min="5900" max="5900" width="10.57031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1" width="3.28515625" customWidth="1"/>
    <col min="6152" max="6152" width="3.140625" customWidth="1"/>
    <col min="6154" max="6154" width="10.28515625" customWidth="1"/>
    <col min="6155" max="6155" width="69.85546875" customWidth="1"/>
    <col min="6156" max="6156" width="10.57031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7" width="3.28515625" customWidth="1"/>
    <col min="6408" max="6408" width="3.140625" customWidth="1"/>
    <col min="6410" max="6410" width="10.28515625" customWidth="1"/>
    <col min="6411" max="6411" width="69.85546875" customWidth="1"/>
    <col min="6412" max="6412" width="10.57031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3" width="3.28515625" customWidth="1"/>
    <col min="6664" max="6664" width="3.140625" customWidth="1"/>
    <col min="6666" max="6666" width="10.28515625" customWidth="1"/>
    <col min="6667" max="6667" width="69.85546875" customWidth="1"/>
    <col min="6668" max="6668" width="10.57031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19" width="3.28515625" customWidth="1"/>
    <col min="6920" max="6920" width="3.140625" customWidth="1"/>
    <col min="6922" max="6922" width="10.28515625" customWidth="1"/>
    <col min="6923" max="6923" width="69.85546875" customWidth="1"/>
    <col min="6924" max="6924" width="10.57031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5" width="3.28515625" customWidth="1"/>
    <col min="7176" max="7176" width="3.140625" customWidth="1"/>
    <col min="7178" max="7178" width="10.28515625" customWidth="1"/>
    <col min="7179" max="7179" width="69.85546875" customWidth="1"/>
    <col min="7180" max="7180" width="10.57031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1" width="3.28515625" customWidth="1"/>
    <col min="7432" max="7432" width="3.140625" customWidth="1"/>
    <col min="7434" max="7434" width="10.28515625" customWidth="1"/>
    <col min="7435" max="7435" width="69.85546875" customWidth="1"/>
    <col min="7436" max="7436" width="10.57031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7" width="3.28515625" customWidth="1"/>
    <col min="7688" max="7688" width="3.140625" customWidth="1"/>
    <col min="7690" max="7690" width="10.28515625" customWidth="1"/>
    <col min="7691" max="7691" width="69.85546875" customWidth="1"/>
    <col min="7692" max="7692" width="10.57031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3" width="3.28515625" customWidth="1"/>
    <col min="7944" max="7944" width="3.140625" customWidth="1"/>
    <col min="7946" max="7946" width="10.28515625" customWidth="1"/>
    <col min="7947" max="7947" width="69.85546875" customWidth="1"/>
    <col min="7948" max="7948" width="10.57031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199" width="3.28515625" customWidth="1"/>
    <col min="8200" max="8200" width="3.140625" customWidth="1"/>
    <col min="8202" max="8202" width="10.28515625" customWidth="1"/>
    <col min="8203" max="8203" width="69.85546875" customWidth="1"/>
    <col min="8204" max="8204" width="10.57031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5" width="3.28515625" customWidth="1"/>
    <col min="8456" max="8456" width="3.140625" customWidth="1"/>
    <col min="8458" max="8458" width="10.28515625" customWidth="1"/>
    <col min="8459" max="8459" width="69.85546875" customWidth="1"/>
    <col min="8460" max="8460" width="10.57031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1" width="3.28515625" customWidth="1"/>
    <col min="8712" max="8712" width="3.140625" customWidth="1"/>
    <col min="8714" max="8714" width="10.28515625" customWidth="1"/>
    <col min="8715" max="8715" width="69.85546875" customWidth="1"/>
    <col min="8716" max="8716" width="10.57031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7" width="3.28515625" customWidth="1"/>
    <col min="8968" max="8968" width="3.140625" customWidth="1"/>
    <col min="8970" max="8970" width="10.28515625" customWidth="1"/>
    <col min="8971" max="8971" width="69.85546875" customWidth="1"/>
    <col min="8972" max="8972" width="10.57031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3" width="3.28515625" customWidth="1"/>
    <col min="9224" max="9224" width="3.140625" customWidth="1"/>
    <col min="9226" max="9226" width="10.28515625" customWidth="1"/>
    <col min="9227" max="9227" width="69.85546875" customWidth="1"/>
    <col min="9228" max="9228" width="10.57031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79" width="3.28515625" customWidth="1"/>
    <col min="9480" max="9480" width="3.140625" customWidth="1"/>
    <col min="9482" max="9482" width="10.28515625" customWidth="1"/>
    <col min="9483" max="9483" width="69.85546875" customWidth="1"/>
    <col min="9484" max="9484" width="10.57031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5" width="3.28515625" customWidth="1"/>
    <col min="9736" max="9736" width="3.140625" customWidth="1"/>
    <col min="9738" max="9738" width="10.28515625" customWidth="1"/>
    <col min="9739" max="9739" width="69.85546875" customWidth="1"/>
    <col min="9740" max="9740" width="10.57031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1" width="3.28515625" customWidth="1"/>
    <col min="9992" max="9992" width="3.140625" customWidth="1"/>
    <col min="9994" max="9994" width="10.28515625" customWidth="1"/>
    <col min="9995" max="9995" width="69.85546875" customWidth="1"/>
    <col min="9996" max="9996" width="10.57031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7" width="3.28515625" customWidth="1"/>
    <col min="10248" max="10248" width="3.140625" customWidth="1"/>
    <col min="10250" max="10250" width="10.28515625" customWidth="1"/>
    <col min="10251" max="10251" width="69.85546875" customWidth="1"/>
    <col min="10252" max="10252" width="10.57031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3" width="3.28515625" customWidth="1"/>
    <col min="10504" max="10504" width="3.140625" customWidth="1"/>
    <col min="10506" max="10506" width="10.28515625" customWidth="1"/>
    <col min="10507" max="10507" width="69.85546875" customWidth="1"/>
    <col min="10508" max="10508" width="10.57031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59" width="3.28515625" customWidth="1"/>
    <col min="10760" max="10760" width="3.140625" customWidth="1"/>
    <col min="10762" max="10762" width="10.28515625" customWidth="1"/>
    <col min="10763" max="10763" width="69.85546875" customWidth="1"/>
    <col min="10764" max="10764" width="10.57031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5" width="3.28515625" customWidth="1"/>
    <col min="11016" max="11016" width="3.140625" customWidth="1"/>
    <col min="11018" max="11018" width="10.28515625" customWidth="1"/>
    <col min="11019" max="11019" width="69.85546875" customWidth="1"/>
    <col min="11020" max="11020" width="10.57031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1" width="3.28515625" customWidth="1"/>
    <col min="11272" max="11272" width="3.140625" customWidth="1"/>
    <col min="11274" max="11274" width="10.28515625" customWidth="1"/>
    <col min="11275" max="11275" width="69.85546875" customWidth="1"/>
    <col min="11276" max="11276" width="10.57031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7" width="3.28515625" customWidth="1"/>
    <col min="11528" max="11528" width="3.140625" customWidth="1"/>
    <col min="11530" max="11530" width="10.28515625" customWidth="1"/>
    <col min="11531" max="11531" width="69.85546875" customWidth="1"/>
    <col min="11532" max="11532" width="10.57031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3" width="3.28515625" customWidth="1"/>
    <col min="11784" max="11784" width="3.140625" customWidth="1"/>
    <col min="11786" max="11786" width="10.28515625" customWidth="1"/>
    <col min="11787" max="11787" width="69.85546875" customWidth="1"/>
    <col min="11788" max="11788" width="10.57031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39" width="3.28515625" customWidth="1"/>
    <col min="12040" max="12040" width="3.140625" customWidth="1"/>
    <col min="12042" max="12042" width="10.28515625" customWidth="1"/>
    <col min="12043" max="12043" width="69.85546875" customWidth="1"/>
    <col min="12044" max="12044" width="10.57031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5" width="3.28515625" customWidth="1"/>
    <col min="12296" max="12296" width="3.140625" customWidth="1"/>
    <col min="12298" max="12298" width="10.28515625" customWidth="1"/>
    <col min="12299" max="12299" width="69.85546875" customWidth="1"/>
    <col min="12300" max="12300" width="10.57031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1" width="3.28515625" customWidth="1"/>
    <col min="12552" max="12552" width="3.140625" customWidth="1"/>
    <col min="12554" max="12554" width="10.28515625" customWidth="1"/>
    <col min="12555" max="12555" width="69.85546875" customWidth="1"/>
    <col min="12556" max="12556" width="10.57031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7" width="3.28515625" customWidth="1"/>
    <col min="12808" max="12808" width="3.140625" customWidth="1"/>
    <col min="12810" max="12810" width="10.28515625" customWidth="1"/>
    <col min="12811" max="12811" width="69.85546875" customWidth="1"/>
    <col min="12812" max="12812" width="10.57031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3" width="3.28515625" customWidth="1"/>
    <col min="13064" max="13064" width="3.140625" customWidth="1"/>
    <col min="13066" max="13066" width="10.28515625" customWidth="1"/>
    <col min="13067" max="13067" width="69.85546875" customWidth="1"/>
    <col min="13068" max="13068" width="10.57031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19" width="3.28515625" customWidth="1"/>
    <col min="13320" max="13320" width="3.140625" customWidth="1"/>
    <col min="13322" max="13322" width="10.28515625" customWidth="1"/>
    <col min="13323" max="13323" width="69.85546875" customWidth="1"/>
    <col min="13324" max="13324" width="10.57031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5" width="3.28515625" customWidth="1"/>
    <col min="13576" max="13576" width="3.140625" customWidth="1"/>
    <col min="13578" max="13578" width="10.28515625" customWidth="1"/>
    <col min="13579" max="13579" width="69.85546875" customWidth="1"/>
    <col min="13580" max="13580" width="10.57031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1" width="3.28515625" customWidth="1"/>
    <col min="13832" max="13832" width="3.140625" customWidth="1"/>
    <col min="13834" max="13834" width="10.28515625" customWidth="1"/>
    <col min="13835" max="13835" width="69.85546875" customWidth="1"/>
    <col min="13836" max="13836" width="10.57031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7" width="3.28515625" customWidth="1"/>
    <col min="14088" max="14088" width="3.140625" customWidth="1"/>
    <col min="14090" max="14090" width="10.28515625" customWidth="1"/>
    <col min="14091" max="14091" width="69.85546875" customWidth="1"/>
    <col min="14092" max="14092" width="10.57031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3" width="3.28515625" customWidth="1"/>
    <col min="14344" max="14344" width="3.140625" customWidth="1"/>
    <col min="14346" max="14346" width="10.28515625" customWidth="1"/>
    <col min="14347" max="14347" width="69.85546875" customWidth="1"/>
    <col min="14348" max="14348" width="10.57031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599" width="3.28515625" customWidth="1"/>
    <col min="14600" max="14600" width="3.140625" customWidth="1"/>
    <col min="14602" max="14602" width="10.28515625" customWidth="1"/>
    <col min="14603" max="14603" width="69.85546875" customWidth="1"/>
    <col min="14604" max="14604" width="10.57031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5" width="3.28515625" customWidth="1"/>
    <col min="14856" max="14856" width="3.140625" customWidth="1"/>
    <col min="14858" max="14858" width="10.28515625" customWidth="1"/>
    <col min="14859" max="14859" width="69.85546875" customWidth="1"/>
    <col min="14860" max="14860" width="10.57031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1" width="3.28515625" customWidth="1"/>
    <col min="15112" max="15112" width="3.140625" customWidth="1"/>
    <col min="15114" max="15114" width="10.28515625" customWidth="1"/>
    <col min="15115" max="15115" width="69.85546875" customWidth="1"/>
    <col min="15116" max="15116" width="10.57031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7" width="3.28515625" customWidth="1"/>
    <col min="15368" max="15368" width="3.140625" customWidth="1"/>
    <col min="15370" max="15370" width="10.28515625" customWidth="1"/>
    <col min="15371" max="15371" width="69.85546875" customWidth="1"/>
    <col min="15372" max="15372" width="10.57031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3" width="3.28515625" customWidth="1"/>
    <col min="15624" max="15624" width="3.140625" customWidth="1"/>
    <col min="15626" max="15626" width="10.28515625" customWidth="1"/>
    <col min="15627" max="15627" width="69.85546875" customWidth="1"/>
    <col min="15628" max="15628" width="10.57031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79" width="3.28515625" customWidth="1"/>
    <col min="15880" max="15880" width="3.140625" customWidth="1"/>
    <col min="15882" max="15882" width="10.28515625" customWidth="1"/>
    <col min="15883" max="15883" width="69.85546875" customWidth="1"/>
    <col min="15884" max="15884" width="10.57031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5" width="3.28515625" customWidth="1"/>
    <col min="16136" max="16136" width="3.140625" customWidth="1"/>
    <col min="16138" max="16138" width="10.28515625" customWidth="1"/>
    <col min="16139" max="16139" width="69.85546875" customWidth="1"/>
    <col min="16140" max="16140" width="10.57031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776</v>
      </c>
      <c r="E7" s="203"/>
    </row>
    <row r="8" spans="2:13" ht="15.75" x14ac:dyDescent="0.25">
      <c r="C8" s="4" t="s">
        <v>5</v>
      </c>
      <c r="D8" s="5" t="s">
        <v>6</v>
      </c>
      <c r="E8" s="3">
        <v>935.7</v>
      </c>
    </row>
    <row r="9" spans="2:13" ht="15.75" x14ac:dyDescent="0.25">
      <c r="C9" s="4" t="s">
        <v>7</v>
      </c>
      <c r="D9" s="5" t="s">
        <v>8</v>
      </c>
      <c r="E9" s="3">
        <v>14.37</v>
      </c>
      <c r="I9" s="209" t="s">
        <v>9</v>
      </c>
      <c r="J9" s="209"/>
      <c r="K9">
        <v>11902.103999999999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142825.24799999999</v>
      </c>
      <c r="I10" s="210" t="s">
        <v>11</v>
      </c>
      <c r="J10" s="210"/>
      <c r="K10" s="10">
        <v>0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137">
        <v>142825.24799999999</v>
      </c>
      <c r="I11" s="134" t="s">
        <v>13</v>
      </c>
      <c r="J11" s="134"/>
      <c r="K11" s="2">
        <v>1819.5799999999981</v>
      </c>
      <c r="L11" s="6"/>
    </row>
    <row r="12" spans="2:13" ht="19.5" thickBot="1" x14ac:dyDescent="0.35">
      <c r="C12" s="12"/>
      <c r="D12" s="13"/>
      <c r="I12" s="206" t="str">
        <f>D7</f>
        <v>п.Ишня, ул. Молодежная, дом 2а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/>
    </row>
    <row r="14" spans="2:13" ht="35.25" customHeight="1" x14ac:dyDescent="0.25">
      <c r="B14" s="194" t="s">
        <v>22</v>
      </c>
      <c r="C14" s="196" t="s">
        <v>23</v>
      </c>
      <c r="D14" s="211"/>
      <c r="E14" s="190">
        <v>26611.308000000001</v>
      </c>
      <c r="F14" s="142">
        <v>2.37</v>
      </c>
      <c r="I14" s="20">
        <v>24</v>
      </c>
      <c r="J14" s="21">
        <v>42380</v>
      </c>
      <c r="K14" s="89" t="s">
        <v>777</v>
      </c>
      <c r="L14" s="20">
        <v>23</v>
      </c>
      <c r="M14" s="20"/>
    </row>
    <row r="15" spans="2:13" ht="17.25" thickBot="1" x14ac:dyDescent="0.3">
      <c r="B15" s="195"/>
      <c r="C15" s="212" t="s">
        <v>778</v>
      </c>
      <c r="D15" s="212"/>
      <c r="E15" s="191"/>
      <c r="F15" s="23"/>
      <c r="I15" s="20">
        <v>23</v>
      </c>
      <c r="J15" s="21">
        <v>42380</v>
      </c>
      <c r="K15" s="89" t="s">
        <v>777</v>
      </c>
      <c r="L15" s="20">
        <v>5</v>
      </c>
      <c r="M15" s="20"/>
    </row>
    <row r="16" spans="2:13" ht="41.25" customHeight="1" x14ac:dyDescent="0.25">
      <c r="B16" s="194" t="s">
        <v>27</v>
      </c>
      <c r="C16" s="196" t="s">
        <v>28</v>
      </c>
      <c r="D16" s="200"/>
      <c r="E16" s="24">
        <v>39411.684000000001</v>
      </c>
      <c r="F16" s="25">
        <f>F17+F18+F19+F20+F21</f>
        <v>3.5100000000000002</v>
      </c>
      <c r="I16" s="100">
        <v>54</v>
      </c>
      <c r="J16" s="21">
        <v>42383</v>
      </c>
      <c r="K16" s="89" t="s">
        <v>779</v>
      </c>
      <c r="L16" s="20">
        <v>3</v>
      </c>
      <c r="M16" s="20"/>
    </row>
    <row r="17" spans="2:14" ht="45" x14ac:dyDescent="0.25">
      <c r="B17" s="185"/>
      <c r="C17" s="26" t="s">
        <v>30</v>
      </c>
      <c r="D17" s="27" t="s">
        <v>229</v>
      </c>
      <c r="E17" s="28">
        <v>13474.08</v>
      </c>
      <c r="F17" s="29">
        <v>1.2</v>
      </c>
      <c r="I17" s="100">
        <v>78</v>
      </c>
      <c r="J17" s="21">
        <v>42388</v>
      </c>
      <c r="K17" s="89" t="s">
        <v>349</v>
      </c>
      <c r="L17" s="20"/>
      <c r="M17" s="20"/>
    </row>
    <row r="18" spans="2:14" ht="16.5" x14ac:dyDescent="0.25">
      <c r="B18" s="185"/>
      <c r="C18" s="26" t="s">
        <v>33</v>
      </c>
      <c r="D18" s="30"/>
      <c r="E18" s="28">
        <v>0</v>
      </c>
      <c r="F18" s="29">
        <v>0</v>
      </c>
      <c r="I18" s="100">
        <v>145</v>
      </c>
      <c r="J18" s="21">
        <v>42397</v>
      </c>
      <c r="K18" s="89" t="s">
        <v>165</v>
      </c>
      <c r="L18" s="20">
        <v>13</v>
      </c>
      <c r="M18" s="20"/>
    </row>
    <row r="19" spans="2:14" ht="60" x14ac:dyDescent="0.25">
      <c r="B19" s="185"/>
      <c r="C19" s="26" t="s">
        <v>35</v>
      </c>
      <c r="D19" s="30" t="s">
        <v>36</v>
      </c>
      <c r="E19" s="28">
        <v>14372.351999999999</v>
      </c>
      <c r="F19" s="29">
        <v>1.28</v>
      </c>
      <c r="I19" s="100">
        <v>419</v>
      </c>
      <c r="J19" s="21">
        <v>42452</v>
      </c>
      <c r="K19" s="89" t="s">
        <v>780</v>
      </c>
      <c r="L19" s="20">
        <v>1</v>
      </c>
      <c r="M19" s="20"/>
    </row>
    <row r="20" spans="2:14" ht="57" customHeight="1" x14ac:dyDescent="0.25">
      <c r="B20" s="185"/>
      <c r="C20" s="26" t="s">
        <v>39</v>
      </c>
      <c r="D20" s="30" t="s">
        <v>40</v>
      </c>
      <c r="E20" s="28">
        <v>6512.4719999999998</v>
      </c>
      <c r="F20" s="29">
        <v>0.57999999999999996</v>
      </c>
      <c r="I20" s="100" t="s">
        <v>781</v>
      </c>
      <c r="J20" s="21">
        <v>42515</v>
      </c>
      <c r="K20" s="88" t="s">
        <v>217</v>
      </c>
      <c r="L20" s="20"/>
      <c r="M20" s="20"/>
    </row>
    <row r="21" spans="2:14" ht="17.25" thickBot="1" x14ac:dyDescent="0.3">
      <c r="B21" s="195"/>
      <c r="C21" s="36" t="s">
        <v>44</v>
      </c>
      <c r="D21" s="37" t="s">
        <v>45</v>
      </c>
      <c r="E21" s="38">
        <v>5052.78</v>
      </c>
      <c r="F21" s="39">
        <v>0.45</v>
      </c>
      <c r="I21" s="100" t="s">
        <v>782</v>
      </c>
      <c r="J21" s="21">
        <v>42576</v>
      </c>
      <c r="K21" s="88" t="s">
        <v>783</v>
      </c>
      <c r="L21" s="20"/>
      <c r="M21" s="20"/>
    </row>
    <row r="22" spans="2:14" ht="33" customHeight="1" x14ac:dyDescent="0.25">
      <c r="B22" s="185">
        <v>3</v>
      </c>
      <c r="C22" s="186" t="s">
        <v>48</v>
      </c>
      <c r="D22" s="188" t="s">
        <v>49</v>
      </c>
      <c r="E22" s="190">
        <v>20772.54</v>
      </c>
      <c r="F22" s="41">
        <v>1.85</v>
      </c>
      <c r="I22" s="100">
        <v>89</v>
      </c>
      <c r="J22" s="21"/>
      <c r="K22" s="89" t="s">
        <v>165</v>
      </c>
      <c r="L22" s="20">
        <v>24</v>
      </c>
      <c r="M22" s="20"/>
    </row>
    <row r="23" spans="2:14" ht="44.25" customHeight="1" thickBot="1" x14ac:dyDescent="0.3">
      <c r="B23" s="185"/>
      <c r="C23" s="187"/>
      <c r="D23" s="189"/>
      <c r="E23" s="191"/>
      <c r="F23" s="42"/>
      <c r="I23" s="100">
        <v>870</v>
      </c>
      <c r="J23" s="21">
        <v>42597</v>
      </c>
      <c r="K23" s="88" t="s">
        <v>784</v>
      </c>
      <c r="L23" s="20"/>
      <c r="M23" s="20"/>
    </row>
    <row r="24" spans="2:14" ht="60.75" thickBot="1" x14ac:dyDescent="0.3">
      <c r="B24" s="43">
        <v>4</v>
      </c>
      <c r="C24" s="44" t="s">
        <v>53</v>
      </c>
      <c r="D24" s="45" t="s">
        <v>54</v>
      </c>
      <c r="E24" s="46">
        <v>11677.536</v>
      </c>
      <c r="F24" s="47">
        <v>1.04</v>
      </c>
      <c r="I24" s="100">
        <v>878</v>
      </c>
      <c r="J24" s="21">
        <v>42598</v>
      </c>
      <c r="K24" s="88" t="s">
        <v>785</v>
      </c>
      <c r="L24" s="20">
        <v>22</v>
      </c>
      <c r="M24" s="20"/>
    </row>
    <row r="25" spans="2:14" ht="60.75" thickBot="1" x14ac:dyDescent="0.3">
      <c r="B25" s="49">
        <v>5</v>
      </c>
      <c r="C25" s="50" t="s">
        <v>57</v>
      </c>
      <c r="D25" s="51" t="s">
        <v>58</v>
      </c>
      <c r="E25" s="52">
        <v>14260.067999999999</v>
      </c>
      <c r="F25" s="47">
        <v>1.27</v>
      </c>
      <c r="I25" s="100">
        <v>1049</v>
      </c>
      <c r="J25" s="21">
        <v>42626</v>
      </c>
      <c r="K25" s="88" t="s">
        <v>282</v>
      </c>
      <c r="L25" s="20">
        <v>23</v>
      </c>
      <c r="M25" s="20">
        <v>2500</v>
      </c>
    </row>
    <row r="26" spans="2:14" ht="60.75" thickBot="1" x14ac:dyDescent="0.3">
      <c r="B26" s="43">
        <v>6</v>
      </c>
      <c r="C26" s="44" t="s">
        <v>61</v>
      </c>
      <c r="D26" s="45" t="s">
        <v>62</v>
      </c>
      <c r="E26" s="46">
        <v>30092.112000000001</v>
      </c>
      <c r="F26" s="47">
        <v>2.68</v>
      </c>
      <c r="I26" s="103" t="s">
        <v>786</v>
      </c>
      <c r="J26" s="68">
        <v>42704</v>
      </c>
      <c r="K26" s="83" t="s">
        <v>787</v>
      </c>
      <c r="L26" s="67">
        <v>23</v>
      </c>
      <c r="M26" s="67"/>
    </row>
    <row r="27" spans="2:14" ht="17.25" thickBot="1" x14ac:dyDescent="0.3">
      <c r="B27" s="49"/>
      <c r="C27" s="55" t="s">
        <v>65</v>
      </c>
      <c r="D27" s="56"/>
      <c r="E27" s="52">
        <v>142825.24799999999</v>
      </c>
      <c r="F27" s="47">
        <f>F14+F16+F22+F24+F25+F26</f>
        <v>12.719999999999999</v>
      </c>
      <c r="I27" s="67"/>
      <c r="J27" s="68">
        <v>42696</v>
      </c>
      <c r="K27" s="83" t="s">
        <v>788</v>
      </c>
      <c r="L27" s="67">
        <v>19</v>
      </c>
      <c r="M27" s="67"/>
    </row>
    <row r="28" spans="2:14" ht="17.25" thickBot="1" x14ac:dyDescent="0.3">
      <c r="B28" s="43">
        <v>7</v>
      </c>
      <c r="C28" s="44" t="s">
        <v>68</v>
      </c>
      <c r="D28" s="57" t="s">
        <v>69</v>
      </c>
      <c r="E28" s="46">
        <v>18526.86</v>
      </c>
      <c r="F28" s="47">
        <v>1.65</v>
      </c>
      <c r="I28" s="78"/>
      <c r="J28" s="79">
        <v>42612</v>
      </c>
      <c r="K28" s="90" t="s">
        <v>88</v>
      </c>
      <c r="L28" s="78" t="s">
        <v>89</v>
      </c>
      <c r="M28" s="78"/>
    </row>
    <row r="29" spans="2:14" ht="17.25" thickBot="1" x14ac:dyDescent="0.3">
      <c r="B29" s="58"/>
      <c r="C29" s="59" t="s">
        <v>71</v>
      </c>
      <c r="D29" s="60"/>
      <c r="E29" s="61">
        <v>161352.10800000001</v>
      </c>
      <c r="F29" s="47">
        <f>F28+F27</f>
        <v>14.37</v>
      </c>
      <c r="I29" s="78"/>
      <c r="J29" s="79">
        <v>42685</v>
      </c>
      <c r="K29" s="90" t="s">
        <v>88</v>
      </c>
      <c r="L29" s="78" t="s">
        <v>89</v>
      </c>
      <c r="M29" s="78"/>
    </row>
    <row r="30" spans="2:14" x14ac:dyDescent="0.25">
      <c r="I30" s="78"/>
      <c r="J30" s="79">
        <v>42390</v>
      </c>
      <c r="K30" s="90" t="s">
        <v>789</v>
      </c>
      <c r="L30" s="78">
        <v>24</v>
      </c>
      <c r="M30" s="78"/>
      <c r="N30" s="6"/>
    </row>
    <row r="31" spans="2:14" ht="16.5" customHeight="1" x14ac:dyDescent="0.25">
      <c r="B31" s="62" t="s">
        <v>99</v>
      </c>
      <c r="C31" s="62"/>
      <c r="D31" s="62"/>
      <c r="E31" s="76">
        <v>2</v>
      </c>
      <c r="F31" s="64"/>
      <c r="I31" s="78"/>
      <c r="J31" s="124"/>
      <c r="K31" s="136" t="s">
        <v>582</v>
      </c>
      <c r="L31" s="78" t="s">
        <v>583</v>
      </c>
      <c r="M31" s="18"/>
    </row>
    <row r="32" spans="2:14" ht="16.5" customHeight="1" x14ac:dyDescent="0.3">
      <c r="B32" s="107" t="s">
        <v>77</v>
      </c>
      <c r="C32" s="107"/>
      <c r="D32" s="107"/>
      <c r="E32" s="77">
        <v>1819.5799999999981</v>
      </c>
      <c r="I32" s="18"/>
      <c r="J32" s="31"/>
      <c r="K32" s="53" t="s">
        <v>59</v>
      </c>
      <c r="L32" s="33" t="s">
        <v>60</v>
      </c>
      <c r="M32" s="18"/>
    </row>
    <row r="33" spans="4:13" ht="25.5" x14ac:dyDescent="0.25">
      <c r="D33" s="108"/>
      <c r="E33" s="108"/>
      <c r="I33" s="18"/>
      <c r="J33" s="31"/>
      <c r="K33" s="34" t="s">
        <v>63</v>
      </c>
      <c r="L33" s="54" t="s">
        <v>64</v>
      </c>
      <c r="M33" s="18"/>
    </row>
    <row r="34" spans="4:13" ht="63.75" x14ac:dyDescent="0.25">
      <c r="D34" s="108" t="s">
        <v>80</v>
      </c>
      <c r="E34" s="108"/>
      <c r="I34" s="18"/>
      <c r="J34" s="31"/>
      <c r="K34" s="34" t="s">
        <v>66</v>
      </c>
      <c r="L34" s="35" t="s">
        <v>67</v>
      </c>
      <c r="M34" s="54"/>
    </row>
    <row r="35" spans="4:13" ht="63.75" x14ac:dyDescent="0.25">
      <c r="I35" s="18"/>
      <c r="J35" s="31"/>
      <c r="K35" s="34" t="s">
        <v>70</v>
      </c>
      <c r="L35" s="35" t="s">
        <v>67</v>
      </c>
      <c r="M35" s="18"/>
    </row>
    <row r="36" spans="4:13" ht="25.5" x14ac:dyDescent="0.25">
      <c r="I36" s="18"/>
      <c r="J36" s="31"/>
      <c r="K36" s="32" t="s">
        <v>72</v>
      </c>
      <c r="L36" s="33" t="s">
        <v>73</v>
      </c>
      <c r="M36" s="35"/>
    </row>
    <row r="37" spans="4:13" ht="51" x14ac:dyDescent="0.25">
      <c r="I37" s="18"/>
      <c r="J37" s="31"/>
      <c r="K37" s="32" t="s">
        <v>75</v>
      </c>
      <c r="L37" s="33" t="s">
        <v>76</v>
      </c>
      <c r="M37" s="18"/>
    </row>
    <row r="38" spans="4:13" ht="63.75" x14ac:dyDescent="0.25">
      <c r="I38" s="18"/>
      <c r="J38" s="31"/>
      <c r="K38" s="32" t="s">
        <v>147</v>
      </c>
      <c r="L38" s="33" t="s">
        <v>148</v>
      </c>
      <c r="M38" s="18"/>
    </row>
    <row r="39" spans="4:13" ht="31.5" x14ac:dyDescent="0.25">
      <c r="I39" s="18"/>
      <c r="J39" s="31">
        <v>42591</v>
      </c>
      <c r="K39" s="32" t="s">
        <v>78</v>
      </c>
      <c r="L39" s="33" t="s">
        <v>79</v>
      </c>
      <c r="M39" s="18"/>
    </row>
    <row r="40" spans="4:13" ht="60.75" x14ac:dyDescent="0.25">
      <c r="I40" s="18"/>
      <c r="J40" s="31"/>
      <c r="K40" s="32" t="s">
        <v>37</v>
      </c>
      <c r="L40" s="33" t="s">
        <v>38</v>
      </c>
      <c r="M40" s="18"/>
    </row>
    <row r="41" spans="4:13" ht="60.75" x14ac:dyDescent="0.25">
      <c r="I41" s="18"/>
      <c r="J41" s="31" t="s">
        <v>41</v>
      </c>
      <c r="K41" s="34" t="s">
        <v>42</v>
      </c>
      <c r="L41" s="35" t="s">
        <v>43</v>
      </c>
      <c r="M41" s="18"/>
    </row>
    <row r="42" spans="4:13" ht="45" x14ac:dyDescent="0.25">
      <c r="I42" s="18"/>
      <c r="J42" s="31" t="s">
        <v>46</v>
      </c>
      <c r="K42" s="40" t="s">
        <v>47</v>
      </c>
      <c r="L42" s="35" t="s">
        <v>43</v>
      </c>
      <c r="M42" s="18"/>
    </row>
    <row r="43" spans="4:13" ht="60.75" x14ac:dyDescent="0.25">
      <c r="I43" s="18"/>
      <c r="J43" s="31"/>
      <c r="K43" s="34" t="s">
        <v>50</v>
      </c>
      <c r="L43" s="35" t="s">
        <v>43</v>
      </c>
      <c r="M43" s="18"/>
    </row>
    <row r="44" spans="4:13" ht="41.25" x14ac:dyDescent="0.25">
      <c r="I44" s="18"/>
      <c r="J44" s="31"/>
      <c r="K44" s="32" t="s">
        <v>51</v>
      </c>
      <c r="L44" s="33" t="s">
        <v>52</v>
      </c>
      <c r="M44" s="18"/>
    </row>
    <row r="45" spans="4:13" ht="79.5" x14ac:dyDescent="0.25">
      <c r="I45" s="18"/>
      <c r="J45" s="31"/>
      <c r="K45" s="48" t="s">
        <v>55</v>
      </c>
      <c r="L45" s="35" t="s">
        <v>56</v>
      </c>
      <c r="M45" s="18"/>
    </row>
    <row r="46" spans="4:13" ht="15.75" x14ac:dyDescent="0.25">
      <c r="I46" s="18"/>
      <c r="J46" s="27"/>
      <c r="K46" s="32" t="s">
        <v>81</v>
      </c>
      <c r="L46" s="33" t="s">
        <v>82</v>
      </c>
      <c r="M46" s="18"/>
    </row>
    <row r="47" spans="4:13" x14ac:dyDescent="0.25">
      <c r="I47" s="18"/>
      <c r="J47" s="27"/>
      <c r="K47" s="18"/>
      <c r="L47" s="18"/>
      <c r="M47" s="18"/>
    </row>
    <row r="48" spans="4:13" x14ac:dyDescent="0.25">
      <c r="I48" s="18"/>
      <c r="J48" s="27"/>
      <c r="K48" s="18"/>
      <c r="L48" s="18"/>
      <c r="M48" s="18"/>
    </row>
  </sheetData>
  <mergeCells count="16">
    <mergeCell ref="I12:L12"/>
    <mergeCell ref="C5:D5"/>
    <mergeCell ref="C6:D6"/>
    <mergeCell ref="D7:E7"/>
    <mergeCell ref="I9:J9"/>
    <mergeCell ref="I10:J10"/>
    <mergeCell ref="B22:B23"/>
    <mergeCell ref="C22:C23"/>
    <mergeCell ref="D22:D23"/>
    <mergeCell ref="E22:E23"/>
    <mergeCell ref="B14:B15"/>
    <mergeCell ref="C14:D14"/>
    <mergeCell ref="E14:E15"/>
    <mergeCell ref="C15:D15"/>
    <mergeCell ref="B16:B21"/>
    <mergeCell ref="C16:D16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2"/>
  <sheetViews>
    <sheetView topLeftCell="E4" workbookViewId="0">
      <selection activeCell="K9" sqref="K9:K11"/>
    </sheetView>
  </sheetViews>
  <sheetFormatPr defaultRowHeight="15" x14ac:dyDescent="0.25"/>
  <cols>
    <col min="1" max="1" width="4.28515625" customWidth="1"/>
    <col min="2" max="2" width="11.5703125" customWidth="1"/>
    <col min="3" max="3" width="39" customWidth="1"/>
    <col min="4" max="4" width="60.7109375" customWidth="1"/>
    <col min="5" max="5" width="19.7109375" customWidth="1"/>
    <col min="7" max="7" width="4.140625" customWidth="1"/>
    <col min="8" max="8" width="3" customWidth="1"/>
    <col min="9" max="9" width="12" style="143" customWidth="1"/>
    <col min="10" max="10" width="12.140625" style="143" customWidth="1"/>
    <col min="11" max="11" width="69.85546875" customWidth="1"/>
    <col min="12" max="12" width="16.28515625" style="6" customWidth="1"/>
    <col min="13" max="13" width="11.28515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3" width="4.140625" customWidth="1"/>
    <col min="264" max="264" width="3" customWidth="1"/>
    <col min="265" max="265" width="12" customWidth="1"/>
    <col min="266" max="266" width="12.140625" customWidth="1"/>
    <col min="267" max="267" width="69.85546875" customWidth="1"/>
    <col min="268" max="268" width="16.28515625" customWidth="1"/>
    <col min="269" max="269" width="11.28515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19" width="4.140625" customWidth="1"/>
    <col min="520" max="520" width="3" customWidth="1"/>
    <col min="521" max="521" width="12" customWidth="1"/>
    <col min="522" max="522" width="12.140625" customWidth="1"/>
    <col min="523" max="523" width="69.85546875" customWidth="1"/>
    <col min="524" max="524" width="16.28515625" customWidth="1"/>
    <col min="525" max="525" width="11.28515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5" width="4.140625" customWidth="1"/>
    <col min="776" max="776" width="3" customWidth="1"/>
    <col min="777" max="777" width="12" customWidth="1"/>
    <col min="778" max="778" width="12.140625" customWidth="1"/>
    <col min="779" max="779" width="69.85546875" customWidth="1"/>
    <col min="780" max="780" width="16.28515625" customWidth="1"/>
    <col min="781" max="781" width="11.28515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1" width="4.140625" customWidth="1"/>
    <col min="1032" max="1032" width="3" customWidth="1"/>
    <col min="1033" max="1033" width="12" customWidth="1"/>
    <col min="1034" max="1034" width="12.140625" customWidth="1"/>
    <col min="1035" max="1035" width="69.85546875" customWidth="1"/>
    <col min="1036" max="1036" width="16.28515625" customWidth="1"/>
    <col min="1037" max="1037" width="11.28515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7" width="4.140625" customWidth="1"/>
    <col min="1288" max="1288" width="3" customWidth="1"/>
    <col min="1289" max="1289" width="12" customWidth="1"/>
    <col min="1290" max="1290" width="12.140625" customWidth="1"/>
    <col min="1291" max="1291" width="69.85546875" customWidth="1"/>
    <col min="1292" max="1292" width="16.28515625" customWidth="1"/>
    <col min="1293" max="1293" width="11.28515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3" width="4.140625" customWidth="1"/>
    <col min="1544" max="1544" width="3" customWidth="1"/>
    <col min="1545" max="1545" width="12" customWidth="1"/>
    <col min="1546" max="1546" width="12.140625" customWidth="1"/>
    <col min="1547" max="1547" width="69.85546875" customWidth="1"/>
    <col min="1548" max="1548" width="16.28515625" customWidth="1"/>
    <col min="1549" max="1549" width="11.28515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799" width="4.140625" customWidth="1"/>
    <col min="1800" max="1800" width="3" customWidth="1"/>
    <col min="1801" max="1801" width="12" customWidth="1"/>
    <col min="1802" max="1802" width="12.140625" customWidth="1"/>
    <col min="1803" max="1803" width="69.85546875" customWidth="1"/>
    <col min="1804" max="1804" width="16.28515625" customWidth="1"/>
    <col min="1805" max="1805" width="11.28515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5" width="4.140625" customWidth="1"/>
    <col min="2056" max="2056" width="3" customWidth="1"/>
    <col min="2057" max="2057" width="12" customWidth="1"/>
    <col min="2058" max="2058" width="12.140625" customWidth="1"/>
    <col min="2059" max="2059" width="69.85546875" customWidth="1"/>
    <col min="2060" max="2060" width="16.28515625" customWidth="1"/>
    <col min="2061" max="2061" width="11.28515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1" width="4.140625" customWidth="1"/>
    <col min="2312" max="2312" width="3" customWidth="1"/>
    <col min="2313" max="2313" width="12" customWidth="1"/>
    <col min="2314" max="2314" width="12.140625" customWidth="1"/>
    <col min="2315" max="2315" width="69.85546875" customWidth="1"/>
    <col min="2316" max="2316" width="16.28515625" customWidth="1"/>
    <col min="2317" max="2317" width="11.28515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7" width="4.140625" customWidth="1"/>
    <col min="2568" max="2568" width="3" customWidth="1"/>
    <col min="2569" max="2569" width="12" customWidth="1"/>
    <col min="2570" max="2570" width="12.140625" customWidth="1"/>
    <col min="2571" max="2571" width="69.85546875" customWidth="1"/>
    <col min="2572" max="2572" width="16.28515625" customWidth="1"/>
    <col min="2573" max="2573" width="11.28515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3" width="4.140625" customWidth="1"/>
    <col min="2824" max="2824" width="3" customWidth="1"/>
    <col min="2825" max="2825" width="12" customWidth="1"/>
    <col min="2826" max="2826" width="12.140625" customWidth="1"/>
    <col min="2827" max="2827" width="69.85546875" customWidth="1"/>
    <col min="2828" max="2828" width="16.28515625" customWidth="1"/>
    <col min="2829" max="2829" width="11.28515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79" width="4.140625" customWidth="1"/>
    <col min="3080" max="3080" width="3" customWidth="1"/>
    <col min="3081" max="3081" width="12" customWidth="1"/>
    <col min="3082" max="3082" width="12.140625" customWidth="1"/>
    <col min="3083" max="3083" width="69.85546875" customWidth="1"/>
    <col min="3084" max="3084" width="16.28515625" customWidth="1"/>
    <col min="3085" max="3085" width="11.28515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5" width="4.140625" customWidth="1"/>
    <col min="3336" max="3336" width="3" customWidth="1"/>
    <col min="3337" max="3337" width="12" customWidth="1"/>
    <col min="3338" max="3338" width="12.140625" customWidth="1"/>
    <col min="3339" max="3339" width="69.85546875" customWidth="1"/>
    <col min="3340" max="3340" width="16.28515625" customWidth="1"/>
    <col min="3341" max="3341" width="11.28515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1" width="4.140625" customWidth="1"/>
    <col min="3592" max="3592" width="3" customWidth="1"/>
    <col min="3593" max="3593" width="12" customWidth="1"/>
    <col min="3594" max="3594" width="12.140625" customWidth="1"/>
    <col min="3595" max="3595" width="69.85546875" customWidth="1"/>
    <col min="3596" max="3596" width="16.28515625" customWidth="1"/>
    <col min="3597" max="3597" width="11.28515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7" width="4.140625" customWidth="1"/>
    <col min="3848" max="3848" width="3" customWidth="1"/>
    <col min="3849" max="3849" width="12" customWidth="1"/>
    <col min="3850" max="3850" width="12.140625" customWidth="1"/>
    <col min="3851" max="3851" width="69.85546875" customWidth="1"/>
    <col min="3852" max="3852" width="16.28515625" customWidth="1"/>
    <col min="3853" max="3853" width="11.28515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3" width="4.140625" customWidth="1"/>
    <col min="4104" max="4104" width="3" customWidth="1"/>
    <col min="4105" max="4105" width="12" customWidth="1"/>
    <col min="4106" max="4106" width="12.140625" customWidth="1"/>
    <col min="4107" max="4107" width="69.85546875" customWidth="1"/>
    <col min="4108" max="4108" width="16.28515625" customWidth="1"/>
    <col min="4109" max="4109" width="11.28515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59" width="4.140625" customWidth="1"/>
    <col min="4360" max="4360" width="3" customWidth="1"/>
    <col min="4361" max="4361" width="12" customWidth="1"/>
    <col min="4362" max="4362" width="12.140625" customWidth="1"/>
    <col min="4363" max="4363" width="69.85546875" customWidth="1"/>
    <col min="4364" max="4364" width="16.28515625" customWidth="1"/>
    <col min="4365" max="4365" width="11.28515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5" width="4.140625" customWidth="1"/>
    <col min="4616" max="4616" width="3" customWidth="1"/>
    <col min="4617" max="4617" width="12" customWidth="1"/>
    <col min="4618" max="4618" width="12.140625" customWidth="1"/>
    <col min="4619" max="4619" width="69.85546875" customWidth="1"/>
    <col min="4620" max="4620" width="16.28515625" customWidth="1"/>
    <col min="4621" max="4621" width="11.28515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1" width="4.140625" customWidth="1"/>
    <col min="4872" max="4872" width="3" customWidth="1"/>
    <col min="4873" max="4873" width="12" customWidth="1"/>
    <col min="4874" max="4874" width="12.140625" customWidth="1"/>
    <col min="4875" max="4875" width="69.85546875" customWidth="1"/>
    <col min="4876" max="4876" width="16.28515625" customWidth="1"/>
    <col min="4877" max="4877" width="11.28515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7" width="4.140625" customWidth="1"/>
    <col min="5128" max="5128" width="3" customWidth="1"/>
    <col min="5129" max="5129" width="12" customWidth="1"/>
    <col min="5130" max="5130" width="12.140625" customWidth="1"/>
    <col min="5131" max="5131" width="69.85546875" customWidth="1"/>
    <col min="5132" max="5132" width="16.28515625" customWidth="1"/>
    <col min="5133" max="5133" width="11.28515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3" width="4.140625" customWidth="1"/>
    <col min="5384" max="5384" width="3" customWidth="1"/>
    <col min="5385" max="5385" width="12" customWidth="1"/>
    <col min="5386" max="5386" width="12.140625" customWidth="1"/>
    <col min="5387" max="5387" width="69.85546875" customWidth="1"/>
    <col min="5388" max="5388" width="16.28515625" customWidth="1"/>
    <col min="5389" max="5389" width="11.28515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39" width="4.140625" customWidth="1"/>
    <col min="5640" max="5640" width="3" customWidth="1"/>
    <col min="5641" max="5641" width="12" customWidth="1"/>
    <col min="5642" max="5642" width="12.140625" customWidth="1"/>
    <col min="5643" max="5643" width="69.85546875" customWidth="1"/>
    <col min="5644" max="5644" width="16.28515625" customWidth="1"/>
    <col min="5645" max="5645" width="11.28515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5" width="4.140625" customWidth="1"/>
    <col min="5896" max="5896" width="3" customWidth="1"/>
    <col min="5897" max="5897" width="12" customWidth="1"/>
    <col min="5898" max="5898" width="12.140625" customWidth="1"/>
    <col min="5899" max="5899" width="69.85546875" customWidth="1"/>
    <col min="5900" max="5900" width="16.28515625" customWidth="1"/>
    <col min="5901" max="5901" width="11.28515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1" width="4.140625" customWidth="1"/>
    <col min="6152" max="6152" width="3" customWidth="1"/>
    <col min="6153" max="6153" width="12" customWidth="1"/>
    <col min="6154" max="6154" width="12.140625" customWidth="1"/>
    <col min="6155" max="6155" width="69.85546875" customWidth="1"/>
    <col min="6156" max="6156" width="16.28515625" customWidth="1"/>
    <col min="6157" max="6157" width="11.28515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7" width="4.140625" customWidth="1"/>
    <col min="6408" max="6408" width="3" customWidth="1"/>
    <col min="6409" max="6409" width="12" customWidth="1"/>
    <col min="6410" max="6410" width="12.140625" customWidth="1"/>
    <col min="6411" max="6411" width="69.85546875" customWidth="1"/>
    <col min="6412" max="6412" width="16.28515625" customWidth="1"/>
    <col min="6413" max="6413" width="11.28515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3" width="4.140625" customWidth="1"/>
    <col min="6664" max="6664" width="3" customWidth="1"/>
    <col min="6665" max="6665" width="12" customWidth="1"/>
    <col min="6666" max="6666" width="12.140625" customWidth="1"/>
    <col min="6667" max="6667" width="69.85546875" customWidth="1"/>
    <col min="6668" max="6668" width="16.28515625" customWidth="1"/>
    <col min="6669" max="6669" width="11.28515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19" width="4.140625" customWidth="1"/>
    <col min="6920" max="6920" width="3" customWidth="1"/>
    <col min="6921" max="6921" width="12" customWidth="1"/>
    <col min="6922" max="6922" width="12.140625" customWidth="1"/>
    <col min="6923" max="6923" width="69.85546875" customWidth="1"/>
    <col min="6924" max="6924" width="16.28515625" customWidth="1"/>
    <col min="6925" max="6925" width="11.28515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5" width="4.140625" customWidth="1"/>
    <col min="7176" max="7176" width="3" customWidth="1"/>
    <col min="7177" max="7177" width="12" customWidth="1"/>
    <col min="7178" max="7178" width="12.140625" customWidth="1"/>
    <col min="7179" max="7179" width="69.85546875" customWidth="1"/>
    <col min="7180" max="7180" width="16.28515625" customWidth="1"/>
    <col min="7181" max="7181" width="11.28515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1" width="4.140625" customWidth="1"/>
    <col min="7432" max="7432" width="3" customWidth="1"/>
    <col min="7433" max="7433" width="12" customWidth="1"/>
    <col min="7434" max="7434" width="12.140625" customWidth="1"/>
    <col min="7435" max="7435" width="69.85546875" customWidth="1"/>
    <col min="7436" max="7436" width="16.28515625" customWidth="1"/>
    <col min="7437" max="7437" width="11.28515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7" width="4.140625" customWidth="1"/>
    <col min="7688" max="7688" width="3" customWidth="1"/>
    <col min="7689" max="7689" width="12" customWidth="1"/>
    <col min="7690" max="7690" width="12.140625" customWidth="1"/>
    <col min="7691" max="7691" width="69.85546875" customWidth="1"/>
    <col min="7692" max="7692" width="16.28515625" customWidth="1"/>
    <col min="7693" max="7693" width="11.28515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3" width="4.140625" customWidth="1"/>
    <col min="7944" max="7944" width="3" customWidth="1"/>
    <col min="7945" max="7945" width="12" customWidth="1"/>
    <col min="7946" max="7946" width="12.140625" customWidth="1"/>
    <col min="7947" max="7947" width="69.85546875" customWidth="1"/>
    <col min="7948" max="7948" width="16.28515625" customWidth="1"/>
    <col min="7949" max="7949" width="11.28515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199" width="4.140625" customWidth="1"/>
    <col min="8200" max="8200" width="3" customWidth="1"/>
    <col min="8201" max="8201" width="12" customWidth="1"/>
    <col min="8202" max="8202" width="12.140625" customWidth="1"/>
    <col min="8203" max="8203" width="69.85546875" customWidth="1"/>
    <col min="8204" max="8204" width="16.28515625" customWidth="1"/>
    <col min="8205" max="8205" width="11.28515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5" width="4.140625" customWidth="1"/>
    <col min="8456" max="8456" width="3" customWidth="1"/>
    <col min="8457" max="8457" width="12" customWidth="1"/>
    <col min="8458" max="8458" width="12.140625" customWidth="1"/>
    <col min="8459" max="8459" width="69.85546875" customWidth="1"/>
    <col min="8460" max="8460" width="16.28515625" customWidth="1"/>
    <col min="8461" max="8461" width="11.28515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1" width="4.140625" customWidth="1"/>
    <col min="8712" max="8712" width="3" customWidth="1"/>
    <col min="8713" max="8713" width="12" customWidth="1"/>
    <col min="8714" max="8714" width="12.140625" customWidth="1"/>
    <col min="8715" max="8715" width="69.85546875" customWidth="1"/>
    <col min="8716" max="8716" width="16.28515625" customWidth="1"/>
    <col min="8717" max="8717" width="11.28515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7" width="4.140625" customWidth="1"/>
    <col min="8968" max="8968" width="3" customWidth="1"/>
    <col min="8969" max="8969" width="12" customWidth="1"/>
    <col min="8970" max="8970" width="12.140625" customWidth="1"/>
    <col min="8971" max="8971" width="69.85546875" customWidth="1"/>
    <col min="8972" max="8972" width="16.28515625" customWidth="1"/>
    <col min="8973" max="8973" width="11.28515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3" width="4.140625" customWidth="1"/>
    <col min="9224" max="9224" width="3" customWidth="1"/>
    <col min="9225" max="9225" width="12" customWidth="1"/>
    <col min="9226" max="9226" width="12.140625" customWidth="1"/>
    <col min="9227" max="9227" width="69.85546875" customWidth="1"/>
    <col min="9228" max="9228" width="16.28515625" customWidth="1"/>
    <col min="9229" max="9229" width="11.28515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79" width="4.140625" customWidth="1"/>
    <col min="9480" max="9480" width="3" customWidth="1"/>
    <col min="9481" max="9481" width="12" customWidth="1"/>
    <col min="9482" max="9482" width="12.140625" customWidth="1"/>
    <col min="9483" max="9483" width="69.85546875" customWidth="1"/>
    <col min="9484" max="9484" width="16.28515625" customWidth="1"/>
    <col min="9485" max="9485" width="11.28515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5" width="4.140625" customWidth="1"/>
    <col min="9736" max="9736" width="3" customWidth="1"/>
    <col min="9737" max="9737" width="12" customWidth="1"/>
    <col min="9738" max="9738" width="12.140625" customWidth="1"/>
    <col min="9739" max="9739" width="69.85546875" customWidth="1"/>
    <col min="9740" max="9740" width="16.28515625" customWidth="1"/>
    <col min="9741" max="9741" width="11.28515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1" width="4.140625" customWidth="1"/>
    <col min="9992" max="9992" width="3" customWidth="1"/>
    <col min="9993" max="9993" width="12" customWidth="1"/>
    <col min="9994" max="9994" width="12.140625" customWidth="1"/>
    <col min="9995" max="9995" width="69.85546875" customWidth="1"/>
    <col min="9996" max="9996" width="16.28515625" customWidth="1"/>
    <col min="9997" max="9997" width="11.28515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7" width="4.140625" customWidth="1"/>
    <col min="10248" max="10248" width="3" customWidth="1"/>
    <col min="10249" max="10249" width="12" customWidth="1"/>
    <col min="10250" max="10250" width="12.140625" customWidth="1"/>
    <col min="10251" max="10251" width="69.85546875" customWidth="1"/>
    <col min="10252" max="10252" width="16.28515625" customWidth="1"/>
    <col min="10253" max="10253" width="11.28515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3" width="4.140625" customWidth="1"/>
    <col min="10504" max="10504" width="3" customWidth="1"/>
    <col min="10505" max="10505" width="12" customWidth="1"/>
    <col min="10506" max="10506" width="12.140625" customWidth="1"/>
    <col min="10507" max="10507" width="69.85546875" customWidth="1"/>
    <col min="10508" max="10508" width="16.28515625" customWidth="1"/>
    <col min="10509" max="10509" width="11.28515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59" width="4.140625" customWidth="1"/>
    <col min="10760" max="10760" width="3" customWidth="1"/>
    <col min="10761" max="10761" width="12" customWidth="1"/>
    <col min="10762" max="10762" width="12.140625" customWidth="1"/>
    <col min="10763" max="10763" width="69.85546875" customWidth="1"/>
    <col min="10764" max="10764" width="16.28515625" customWidth="1"/>
    <col min="10765" max="10765" width="11.28515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5" width="4.140625" customWidth="1"/>
    <col min="11016" max="11016" width="3" customWidth="1"/>
    <col min="11017" max="11017" width="12" customWidth="1"/>
    <col min="11018" max="11018" width="12.140625" customWidth="1"/>
    <col min="11019" max="11019" width="69.85546875" customWidth="1"/>
    <col min="11020" max="11020" width="16.28515625" customWidth="1"/>
    <col min="11021" max="11021" width="11.28515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1" width="4.140625" customWidth="1"/>
    <col min="11272" max="11272" width="3" customWidth="1"/>
    <col min="11273" max="11273" width="12" customWidth="1"/>
    <col min="11274" max="11274" width="12.140625" customWidth="1"/>
    <col min="11275" max="11275" width="69.85546875" customWidth="1"/>
    <col min="11276" max="11276" width="16.28515625" customWidth="1"/>
    <col min="11277" max="11277" width="11.28515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7" width="4.140625" customWidth="1"/>
    <col min="11528" max="11528" width="3" customWidth="1"/>
    <col min="11529" max="11529" width="12" customWidth="1"/>
    <col min="11530" max="11530" width="12.140625" customWidth="1"/>
    <col min="11531" max="11531" width="69.85546875" customWidth="1"/>
    <col min="11532" max="11532" width="16.28515625" customWidth="1"/>
    <col min="11533" max="11533" width="11.28515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3" width="4.140625" customWidth="1"/>
    <col min="11784" max="11784" width="3" customWidth="1"/>
    <col min="11785" max="11785" width="12" customWidth="1"/>
    <col min="11786" max="11786" width="12.140625" customWidth="1"/>
    <col min="11787" max="11787" width="69.85546875" customWidth="1"/>
    <col min="11788" max="11788" width="16.28515625" customWidth="1"/>
    <col min="11789" max="11789" width="11.28515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39" width="4.140625" customWidth="1"/>
    <col min="12040" max="12040" width="3" customWidth="1"/>
    <col min="12041" max="12041" width="12" customWidth="1"/>
    <col min="12042" max="12042" width="12.140625" customWidth="1"/>
    <col min="12043" max="12043" width="69.85546875" customWidth="1"/>
    <col min="12044" max="12044" width="16.28515625" customWidth="1"/>
    <col min="12045" max="12045" width="11.28515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5" width="4.140625" customWidth="1"/>
    <col min="12296" max="12296" width="3" customWidth="1"/>
    <col min="12297" max="12297" width="12" customWidth="1"/>
    <col min="12298" max="12298" width="12.140625" customWidth="1"/>
    <col min="12299" max="12299" width="69.85546875" customWidth="1"/>
    <col min="12300" max="12300" width="16.28515625" customWidth="1"/>
    <col min="12301" max="12301" width="11.28515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1" width="4.140625" customWidth="1"/>
    <col min="12552" max="12552" width="3" customWidth="1"/>
    <col min="12553" max="12553" width="12" customWidth="1"/>
    <col min="12554" max="12554" width="12.140625" customWidth="1"/>
    <col min="12555" max="12555" width="69.85546875" customWidth="1"/>
    <col min="12556" max="12556" width="16.28515625" customWidth="1"/>
    <col min="12557" max="12557" width="11.28515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7" width="4.140625" customWidth="1"/>
    <col min="12808" max="12808" width="3" customWidth="1"/>
    <col min="12809" max="12809" width="12" customWidth="1"/>
    <col min="12810" max="12810" width="12.140625" customWidth="1"/>
    <col min="12811" max="12811" width="69.85546875" customWidth="1"/>
    <col min="12812" max="12812" width="16.28515625" customWidth="1"/>
    <col min="12813" max="12813" width="11.28515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3" width="4.140625" customWidth="1"/>
    <col min="13064" max="13064" width="3" customWidth="1"/>
    <col min="13065" max="13065" width="12" customWidth="1"/>
    <col min="13066" max="13066" width="12.140625" customWidth="1"/>
    <col min="13067" max="13067" width="69.85546875" customWidth="1"/>
    <col min="13068" max="13068" width="16.28515625" customWidth="1"/>
    <col min="13069" max="13069" width="11.28515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19" width="4.140625" customWidth="1"/>
    <col min="13320" max="13320" width="3" customWidth="1"/>
    <col min="13321" max="13321" width="12" customWidth="1"/>
    <col min="13322" max="13322" width="12.140625" customWidth="1"/>
    <col min="13323" max="13323" width="69.85546875" customWidth="1"/>
    <col min="13324" max="13324" width="16.28515625" customWidth="1"/>
    <col min="13325" max="13325" width="11.28515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5" width="4.140625" customWidth="1"/>
    <col min="13576" max="13576" width="3" customWidth="1"/>
    <col min="13577" max="13577" width="12" customWidth="1"/>
    <col min="13578" max="13578" width="12.140625" customWidth="1"/>
    <col min="13579" max="13579" width="69.85546875" customWidth="1"/>
    <col min="13580" max="13580" width="16.28515625" customWidth="1"/>
    <col min="13581" max="13581" width="11.28515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1" width="4.140625" customWidth="1"/>
    <col min="13832" max="13832" width="3" customWidth="1"/>
    <col min="13833" max="13833" width="12" customWidth="1"/>
    <col min="13834" max="13834" width="12.140625" customWidth="1"/>
    <col min="13835" max="13835" width="69.85546875" customWidth="1"/>
    <col min="13836" max="13836" width="16.28515625" customWidth="1"/>
    <col min="13837" max="13837" width="11.28515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7" width="4.140625" customWidth="1"/>
    <col min="14088" max="14088" width="3" customWidth="1"/>
    <col min="14089" max="14089" width="12" customWidth="1"/>
    <col min="14090" max="14090" width="12.140625" customWidth="1"/>
    <col min="14091" max="14091" width="69.85546875" customWidth="1"/>
    <col min="14092" max="14092" width="16.28515625" customWidth="1"/>
    <col min="14093" max="14093" width="11.28515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3" width="4.140625" customWidth="1"/>
    <col min="14344" max="14344" width="3" customWidth="1"/>
    <col min="14345" max="14345" width="12" customWidth="1"/>
    <col min="14346" max="14346" width="12.140625" customWidth="1"/>
    <col min="14347" max="14347" width="69.85546875" customWidth="1"/>
    <col min="14348" max="14348" width="16.28515625" customWidth="1"/>
    <col min="14349" max="14349" width="11.28515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599" width="4.140625" customWidth="1"/>
    <col min="14600" max="14600" width="3" customWidth="1"/>
    <col min="14601" max="14601" width="12" customWidth="1"/>
    <col min="14602" max="14602" width="12.140625" customWidth="1"/>
    <col min="14603" max="14603" width="69.85546875" customWidth="1"/>
    <col min="14604" max="14604" width="16.28515625" customWidth="1"/>
    <col min="14605" max="14605" width="11.28515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5" width="4.140625" customWidth="1"/>
    <col min="14856" max="14856" width="3" customWidth="1"/>
    <col min="14857" max="14857" width="12" customWidth="1"/>
    <col min="14858" max="14858" width="12.140625" customWidth="1"/>
    <col min="14859" max="14859" width="69.85546875" customWidth="1"/>
    <col min="14860" max="14860" width="16.28515625" customWidth="1"/>
    <col min="14861" max="14861" width="11.28515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1" width="4.140625" customWidth="1"/>
    <col min="15112" max="15112" width="3" customWidth="1"/>
    <col min="15113" max="15113" width="12" customWidth="1"/>
    <col min="15114" max="15114" width="12.140625" customWidth="1"/>
    <col min="15115" max="15115" width="69.85546875" customWidth="1"/>
    <col min="15116" max="15116" width="16.28515625" customWidth="1"/>
    <col min="15117" max="15117" width="11.28515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7" width="4.140625" customWidth="1"/>
    <col min="15368" max="15368" width="3" customWidth="1"/>
    <col min="15369" max="15369" width="12" customWidth="1"/>
    <col min="15370" max="15370" width="12.140625" customWidth="1"/>
    <col min="15371" max="15371" width="69.85546875" customWidth="1"/>
    <col min="15372" max="15372" width="16.28515625" customWidth="1"/>
    <col min="15373" max="15373" width="11.28515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3" width="4.140625" customWidth="1"/>
    <col min="15624" max="15624" width="3" customWidth="1"/>
    <col min="15625" max="15625" width="12" customWidth="1"/>
    <col min="15626" max="15626" width="12.140625" customWidth="1"/>
    <col min="15627" max="15627" width="69.85546875" customWidth="1"/>
    <col min="15628" max="15628" width="16.28515625" customWidth="1"/>
    <col min="15629" max="15629" width="11.28515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79" width="4.140625" customWidth="1"/>
    <col min="15880" max="15880" width="3" customWidth="1"/>
    <col min="15881" max="15881" width="12" customWidth="1"/>
    <col min="15882" max="15882" width="12.140625" customWidth="1"/>
    <col min="15883" max="15883" width="69.85546875" customWidth="1"/>
    <col min="15884" max="15884" width="16.28515625" customWidth="1"/>
    <col min="15885" max="15885" width="11.28515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5" width="4.140625" customWidth="1"/>
    <col min="16136" max="16136" width="3" customWidth="1"/>
    <col min="16137" max="16137" width="12" customWidth="1"/>
    <col min="16138" max="16138" width="12.140625" customWidth="1"/>
    <col min="16139" max="16139" width="69.85546875" customWidth="1"/>
    <col min="16140" max="16140" width="16.28515625" customWidth="1"/>
    <col min="16141" max="16141" width="11.28515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15" t="s">
        <v>790</v>
      </c>
      <c r="E7" s="215"/>
    </row>
    <row r="8" spans="2:13" ht="15.75" x14ac:dyDescent="0.25">
      <c r="C8" s="4" t="s">
        <v>5</v>
      </c>
      <c r="D8" s="5" t="s">
        <v>6</v>
      </c>
      <c r="E8" s="3">
        <v>1786.2</v>
      </c>
      <c r="J8" s="216"/>
      <c r="K8" s="216"/>
    </row>
    <row r="9" spans="2:13" ht="15.75" x14ac:dyDescent="0.25">
      <c r="C9" s="4" t="s">
        <v>7</v>
      </c>
      <c r="D9" s="5" t="s">
        <v>8</v>
      </c>
      <c r="E9" s="3">
        <v>14.37</v>
      </c>
      <c r="I9" s="209" t="s">
        <v>9</v>
      </c>
      <c r="J9" s="209"/>
      <c r="K9">
        <v>22720.464</v>
      </c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272645.56799999997</v>
      </c>
      <c r="I10" s="210" t="s">
        <v>11</v>
      </c>
      <c r="J10" s="210"/>
      <c r="K10" s="10">
        <v>7193.6699999999983</v>
      </c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265451.89799999999</v>
      </c>
      <c r="I11" s="134" t="s">
        <v>13</v>
      </c>
      <c r="J11" s="134"/>
      <c r="K11" s="2">
        <v>11132.239999999998</v>
      </c>
    </row>
    <row r="12" spans="2:13" ht="19.5" thickBot="1" x14ac:dyDescent="0.35">
      <c r="C12" s="12"/>
      <c r="D12" s="13"/>
      <c r="I12" s="206" t="str">
        <f>D7</f>
        <v>п.Ишня, ул. Молодежная, дом 2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 t="s">
        <v>502</v>
      </c>
    </row>
    <row r="14" spans="2:13" ht="16.5" x14ac:dyDescent="0.25">
      <c r="B14" s="194" t="s">
        <v>22</v>
      </c>
      <c r="C14" s="211" t="s">
        <v>23</v>
      </c>
      <c r="D14" s="211"/>
      <c r="E14" s="190">
        <v>50799.527999999998</v>
      </c>
      <c r="F14" s="213">
        <v>2.37</v>
      </c>
      <c r="I14" s="126">
        <v>67</v>
      </c>
      <c r="J14" s="21">
        <v>42384</v>
      </c>
      <c r="K14" s="89" t="s">
        <v>791</v>
      </c>
      <c r="L14" s="20">
        <v>16</v>
      </c>
      <c r="M14" s="20"/>
    </row>
    <row r="15" spans="2:13" ht="49.5" customHeight="1" thickBot="1" x14ac:dyDescent="0.3">
      <c r="B15" s="195"/>
      <c r="C15" s="212" t="s">
        <v>792</v>
      </c>
      <c r="D15" s="212"/>
      <c r="E15" s="191"/>
      <c r="F15" s="214"/>
      <c r="I15" s="126">
        <v>177</v>
      </c>
      <c r="J15" s="21">
        <v>42403</v>
      </c>
      <c r="K15" s="89" t="s">
        <v>793</v>
      </c>
      <c r="L15" s="20">
        <v>28</v>
      </c>
      <c r="M15" s="20"/>
    </row>
    <row r="16" spans="2:13" ht="16.5" x14ac:dyDescent="0.25">
      <c r="B16" s="194" t="s">
        <v>27</v>
      </c>
      <c r="C16" s="196" t="s">
        <v>28</v>
      </c>
      <c r="D16" s="200"/>
      <c r="E16" s="24">
        <v>75234.743999999992</v>
      </c>
      <c r="F16" s="25">
        <f>F17+F18+F19+F20+F21</f>
        <v>3.5100000000000002</v>
      </c>
      <c r="I16" s="126">
        <v>186</v>
      </c>
      <c r="J16" s="21">
        <v>42403</v>
      </c>
      <c r="K16" s="89" t="s">
        <v>794</v>
      </c>
      <c r="L16" s="20">
        <v>1</v>
      </c>
      <c r="M16" s="20"/>
    </row>
    <row r="17" spans="2:13" ht="45" x14ac:dyDescent="0.25">
      <c r="B17" s="185"/>
      <c r="C17" s="26" t="s">
        <v>30</v>
      </c>
      <c r="D17" s="27" t="s">
        <v>229</v>
      </c>
      <c r="E17" s="28">
        <v>25721.279999999995</v>
      </c>
      <c r="F17" s="29">
        <v>1.2</v>
      </c>
      <c r="I17" s="126" t="s">
        <v>795</v>
      </c>
      <c r="J17" s="21">
        <v>42403</v>
      </c>
      <c r="K17" s="89" t="s">
        <v>796</v>
      </c>
      <c r="L17" s="20">
        <v>36</v>
      </c>
      <c r="M17" s="20"/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126"/>
      <c r="J18" s="21">
        <v>42403</v>
      </c>
      <c r="K18" s="89" t="s">
        <v>797</v>
      </c>
      <c r="L18" s="20">
        <v>15</v>
      </c>
      <c r="M18" s="20"/>
    </row>
    <row r="19" spans="2:13" ht="60" x14ac:dyDescent="0.25">
      <c r="B19" s="185"/>
      <c r="C19" s="26" t="s">
        <v>35</v>
      </c>
      <c r="D19" s="30" t="s">
        <v>36</v>
      </c>
      <c r="E19" s="28">
        <v>27436.031999999999</v>
      </c>
      <c r="F19" s="29">
        <v>1.28</v>
      </c>
      <c r="I19" s="126">
        <v>299</v>
      </c>
      <c r="J19" s="21">
        <v>42405</v>
      </c>
      <c r="K19" s="89" t="s">
        <v>798</v>
      </c>
      <c r="L19" s="20">
        <v>11</v>
      </c>
      <c r="M19" s="20"/>
    </row>
    <row r="20" spans="2:13" ht="48.75" customHeight="1" x14ac:dyDescent="0.25">
      <c r="B20" s="185"/>
      <c r="C20" s="26" t="s">
        <v>39</v>
      </c>
      <c r="D20" s="30" t="s">
        <v>40</v>
      </c>
      <c r="E20" s="28">
        <v>12431.951999999997</v>
      </c>
      <c r="F20" s="29">
        <v>0.57999999999999996</v>
      </c>
      <c r="I20" s="126" t="s">
        <v>799</v>
      </c>
      <c r="J20" s="21">
        <v>42416</v>
      </c>
      <c r="K20" s="89" t="s">
        <v>800</v>
      </c>
      <c r="L20" s="20"/>
      <c r="M20" s="20"/>
    </row>
    <row r="21" spans="2:13" ht="17.25" thickBot="1" x14ac:dyDescent="0.3">
      <c r="B21" s="195"/>
      <c r="C21" s="36" t="s">
        <v>44</v>
      </c>
      <c r="D21" s="37" t="s">
        <v>45</v>
      </c>
      <c r="E21" s="38">
        <v>9645.48</v>
      </c>
      <c r="F21" s="39">
        <v>0.45</v>
      </c>
      <c r="I21" s="126" t="s">
        <v>411</v>
      </c>
      <c r="J21" s="21">
        <v>42545</v>
      </c>
      <c r="K21" s="88" t="s">
        <v>801</v>
      </c>
      <c r="L21" s="20"/>
      <c r="M21" s="20"/>
    </row>
    <row r="22" spans="2:13" ht="16.5" x14ac:dyDescent="0.25">
      <c r="B22" s="194">
        <v>3</v>
      </c>
      <c r="C22" s="186" t="s">
        <v>48</v>
      </c>
      <c r="D22" s="188" t="s">
        <v>49</v>
      </c>
      <c r="E22" s="190">
        <v>39653.64</v>
      </c>
      <c r="F22" s="41">
        <v>1.85</v>
      </c>
      <c r="I22" s="126" t="s">
        <v>802</v>
      </c>
      <c r="J22" s="21">
        <v>42452</v>
      </c>
      <c r="K22" s="89" t="s">
        <v>165</v>
      </c>
      <c r="L22" s="20">
        <v>28</v>
      </c>
      <c r="M22" s="20"/>
    </row>
    <row r="23" spans="2:13" ht="17.25" thickBot="1" x14ac:dyDescent="0.3">
      <c r="B23" s="195"/>
      <c r="C23" s="187"/>
      <c r="D23" s="189"/>
      <c r="E23" s="191"/>
      <c r="F23" s="42"/>
      <c r="I23" s="126">
        <v>422</v>
      </c>
      <c r="J23" s="21">
        <v>42454</v>
      </c>
      <c r="K23" s="89" t="s">
        <v>803</v>
      </c>
      <c r="L23" s="20">
        <v>17</v>
      </c>
      <c r="M23" s="20"/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22291.775999999998</v>
      </c>
      <c r="F24" s="47">
        <v>1.04</v>
      </c>
      <c r="I24" s="126">
        <v>515</v>
      </c>
      <c r="J24" s="21">
        <v>42487</v>
      </c>
      <c r="K24" s="114" t="s">
        <v>804</v>
      </c>
      <c r="L24" s="20">
        <v>26</v>
      </c>
      <c r="M24" s="20"/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27221.687999999998</v>
      </c>
      <c r="F25" s="47">
        <v>1.27</v>
      </c>
      <c r="I25" s="126">
        <v>457</v>
      </c>
      <c r="J25" s="21">
        <v>42464</v>
      </c>
      <c r="K25" s="114" t="s">
        <v>805</v>
      </c>
      <c r="L25" s="20">
        <v>36</v>
      </c>
      <c r="M25" s="20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57444.191999999995</v>
      </c>
      <c r="F26" s="47">
        <v>2.68</v>
      </c>
      <c r="I26" s="126" t="s">
        <v>195</v>
      </c>
      <c r="J26" s="21">
        <v>42513</v>
      </c>
      <c r="K26" s="89" t="s">
        <v>217</v>
      </c>
      <c r="L26" s="20"/>
      <c r="M26" s="20"/>
    </row>
    <row r="27" spans="2:13" ht="17.25" thickBot="1" x14ac:dyDescent="0.3">
      <c r="B27" s="49"/>
      <c r="C27" s="55" t="s">
        <v>65</v>
      </c>
      <c r="D27" s="56"/>
      <c r="E27" s="52">
        <v>272645.56800000003</v>
      </c>
      <c r="F27" s="47">
        <f>F14+F16+F22+F24+F25+F26</f>
        <v>12.719999999999999</v>
      </c>
      <c r="I27" s="126" t="s">
        <v>806</v>
      </c>
      <c r="J27" s="21">
        <v>42509</v>
      </c>
      <c r="K27" s="89" t="s">
        <v>807</v>
      </c>
      <c r="L27" s="20">
        <v>19</v>
      </c>
      <c r="M27" s="20"/>
    </row>
    <row r="28" spans="2:13" ht="17.25" thickBot="1" x14ac:dyDescent="0.3">
      <c r="B28" s="43">
        <v>7</v>
      </c>
      <c r="C28" s="44" t="s">
        <v>68</v>
      </c>
      <c r="D28" s="57" t="s">
        <v>69</v>
      </c>
      <c r="E28" s="46">
        <v>35366.76</v>
      </c>
      <c r="F28" s="47">
        <v>1.65</v>
      </c>
      <c r="I28" s="126" t="s">
        <v>808</v>
      </c>
      <c r="J28" s="21">
        <v>42506</v>
      </c>
      <c r="K28" s="89" t="s">
        <v>809</v>
      </c>
      <c r="L28" s="20">
        <v>18</v>
      </c>
      <c r="M28" s="20"/>
    </row>
    <row r="29" spans="2:13" ht="17.25" thickBot="1" x14ac:dyDescent="0.3">
      <c r="B29" s="58"/>
      <c r="C29" s="59" t="s">
        <v>71</v>
      </c>
      <c r="D29" s="60"/>
      <c r="E29" s="61">
        <v>308012.32800000004</v>
      </c>
      <c r="F29" s="47">
        <f>F28+F27</f>
        <v>14.37</v>
      </c>
      <c r="I29" s="126">
        <v>529</v>
      </c>
      <c r="J29" s="21">
        <v>42491</v>
      </c>
      <c r="K29" s="114" t="s">
        <v>810</v>
      </c>
      <c r="L29" s="20">
        <v>26</v>
      </c>
      <c r="M29" s="20"/>
    </row>
    <row r="30" spans="2:13" x14ac:dyDescent="0.25">
      <c r="I30" s="126">
        <v>615</v>
      </c>
      <c r="J30" s="21">
        <v>42529</v>
      </c>
      <c r="K30" s="114" t="s">
        <v>811</v>
      </c>
      <c r="L30" s="20">
        <v>3</v>
      </c>
      <c r="M30" s="20"/>
    </row>
    <row r="31" spans="2:13" ht="16.5" customHeight="1" x14ac:dyDescent="0.25">
      <c r="B31" s="192" t="s">
        <v>812</v>
      </c>
      <c r="C31" s="192"/>
      <c r="D31" s="192"/>
      <c r="E31" s="76">
        <v>33</v>
      </c>
      <c r="F31" s="64"/>
      <c r="I31" s="126">
        <v>769</v>
      </c>
      <c r="J31" s="21">
        <v>42570</v>
      </c>
      <c r="K31" s="89" t="s">
        <v>813</v>
      </c>
      <c r="L31" s="20">
        <v>4</v>
      </c>
      <c r="M31" s="20"/>
    </row>
    <row r="32" spans="2:13" ht="16.5" customHeight="1" x14ac:dyDescent="0.3">
      <c r="B32" s="193" t="s">
        <v>77</v>
      </c>
      <c r="C32" s="193"/>
      <c r="D32" s="193"/>
      <c r="E32" s="77">
        <v>11132.239999999998</v>
      </c>
      <c r="I32" s="126">
        <v>820</v>
      </c>
      <c r="J32" s="21">
        <v>42583</v>
      </c>
      <c r="K32" s="88" t="s">
        <v>814</v>
      </c>
      <c r="L32" s="20">
        <v>22</v>
      </c>
      <c r="M32" s="20"/>
    </row>
    <row r="33" spans="4:13" x14ac:dyDescent="0.25">
      <c r="I33" s="126">
        <v>844</v>
      </c>
      <c r="J33" s="21">
        <v>42591</v>
      </c>
      <c r="K33" s="88" t="s">
        <v>815</v>
      </c>
      <c r="L33" s="20">
        <v>16.22</v>
      </c>
      <c r="M33" s="20"/>
    </row>
    <row r="34" spans="4:13" x14ac:dyDescent="0.25">
      <c r="I34" s="126">
        <v>924</v>
      </c>
      <c r="J34" s="21">
        <v>42604</v>
      </c>
      <c r="K34" s="88" t="s">
        <v>816</v>
      </c>
      <c r="L34" s="20">
        <v>22</v>
      </c>
      <c r="M34" s="20"/>
    </row>
    <row r="35" spans="4:13" ht="15.75" x14ac:dyDescent="0.25">
      <c r="D35" s="184" t="s">
        <v>80</v>
      </c>
      <c r="E35" s="184"/>
      <c r="I35" s="144" t="s">
        <v>817</v>
      </c>
      <c r="J35" s="21">
        <v>42605</v>
      </c>
      <c r="K35" s="88" t="s">
        <v>818</v>
      </c>
      <c r="L35" s="20">
        <v>13</v>
      </c>
      <c r="M35" s="20"/>
    </row>
    <row r="36" spans="4:13" ht="15.75" x14ac:dyDescent="0.25">
      <c r="I36" s="144" t="s">
        <v>819</v>
      </c>
      <c r="J36" s="21">
        <v>42606</v>
      </c>
      <c r="K36" s="88" t="s">
        <v>820</v>
      </c>
      <c r="L36" s="20"/>
      <c r="M36" s="20"/>
    </row>
    <row r="37" spans="4:13" ht="15.75" x14ac:dyDescent="0.25">
      <c r="I37" s="144">
        <v>988</v>
      </c>
      <c r="J37" s="21">
        <v>42612</v>
      </c>
      <c r="K37" s="88" t="s">
        <v>740</v>
      </c>
      <c r="L37" s="20">
        <v>31</v>
      </c>
      <c r="M37" s="20"/>
    </row>
    <row r="38" spans="4:13" x14ac:dyDescent="0.25">
      <c r="I38" s="126">
        <v>1162</v>
      </c>
      <c r="J38" s="21">
        <v>42642</v>
      </c>
      <c r="K38" s="88" t="s">
        <v>145</v>
      </c>
      <c r="L38" s="20">
        <v>20</v>
      </c>
      <c r="M38" s="20">
        <v>500</v>
      </c>
    </row>
    <row r="39" spans="4:13" x14ac:dyDescent="0.25">
      <c r="I39" s="126">
        <v>1163</v>
      </c>
      <c r="J39" s="21">
        <v>42642</v>
      </c>
      <c r="K39" s="88" t="s">
        <v>145</v>
      </c>
      <c r="L39" s="20">
        <v>7</v>
      </c>
      <c r="M39" s="20">
        <v>500</v>
      </c>
    </row>
    <row r="40" spans="4:13" x14ac:dyDescent="0.25">
      <c r="I40" s="126">
        <v>1085</v>
      </c>
      <c r="J40" s="21">
        <v>42633</v>
      </c>
      <c r="K40" s="88" t="s">
        <v>499</v>
      </c>
      <c r="L40" s="20">
        <v>14</v>
      </c>
      <c r="M40" s="20">
        <v>500</v>
      </c>
    </row>
    <row r="41" spans="4:13" x14ac:dyDescent="0.25">
      <c r="I41" s="126">
        <v>1278</v>
      </c>
      <c r="J41" s="21">
        <v>42654</v>
      </c>
      <c r="K41" s="88" t="s">
        <v>821</v>
      </c>
      <c r="L41" s="20">
        <v>32</v>
      </c>
      <c r="M41" s="20"/>
    </row>
    <row r="42" spans="4:13" x14ac:dyDescent="0.25">
      <c r="I42" s="126">
        <v>1308</v>
      </c>
      <c r="J42" s="21">
        <v>42664</v>
      </c>
      <c r="K42" s="88" t="s">
        <v>822</v>
      </c>
      <c r="L42" s="20">
        <v>18</v>
      </c>
      <c r="M42" s="20"/>
    </row>
    <row r="43" spans="4:13" x14ac:dyDescent="0.25">
      <c r="I43" s="126">
        <v>1400</v>
      </c>
      <c r="J43" s="21">
        <v>42682</v>
      </c>
      <c r="K43" s="88" t="s">
        <v>823</v>
      </c>
      <c r="L43" s="20">
        <v>16</v>
      </c>
      <c r="M43" s="20"/>
    </row>
    <row r="44" spans="4:13" x14ac:dyDescent="0.25">
      <c r="I44" s="126"/>
      <c r="J44" s="21"/>
      <c r="K44" s="88" t="s">
        <v>824</v>
      </c>
      <c r="L44" s="20"/>
      <c r="M44" s="20"/>
    </row>
    <row r="45" spans="4:13" x14ac:dyDescent="0.25">
      <c r="I45" s="126">
        <v>1412</v>
      </c>
      <c r="J45" s="21">
        <v>42684</v>
      </c>
      <c r="K45" s="88" t="s">
        <v>825</v>
      </c>
      <c r="L45" s="20">
        <v>34</v>
      </c>
      <c r="M45" s="20"/>
    </row>
    <row r="46" spans="4:13" x14ac:dyDescent="0.25">
      <c r="I46" s="126">
        <v>1445</v>
      </c>
      <c r="J46" s="21">
        <v>42690</v>
      </c>
      <c r="K46" s="88" t="s">
        <v>142</v>
      </c>
      <c r="L46" s="20" t="s">
        <v>179</v>
      </c>
      <c r="M46" s="20"/>
    </row>
    <row r="47" spans="4:13" x14ac:dyDescent="0.25">
      <c r="I47" s="126" t="s">
        <v>826</v>
      </c>
      <c r="J47" s="21">
        <v>42675</v>
      </c>
      <c r="K47" s="88" t="s">
        <v>136</v>
      </c>
      <c r="L47" s="20" t="s">
        <v>827</v>
      </c>
      <c r="M47" s="20">
        <v>229335</v>
      </c>
    </row>
    <row r="48" spans="4:13" x14ac:dyDescent="0.25">
      <c r="I48" s="78">
        <v>1561</v>
      </c>
      <c r="J48" s="79">
        <v>42713</v>
      </c>
      <c r="K48" s="90" t="s">
        <v>828</v>
      </c>
      <c r="L48" s="78">
        <v>4</v>
      </c>
      <c r="M48" s="78"/>
    </row>
    <row r="49" spans="9:13" x14ac:dyDescent="0.25">
      <c r="I49" s="78" t="s">
        <v>829</v>
      </c>
      <c r="J49" s="79">
        <v>42717</v>
      </c>
      <c r="K49" s="90" t="s">
        <v>830</v>
      </c>
      <c r="L49" s="78"/>
      <c r="M49" s="78"/>
    </row>
    <row r="50" spans="9:13" x14ac:dyDescent="0.25">
      <c r="I50" s="20" t="s">
        <v>831</v>
      </c>
      <c r="J50" s="21">
        <v>42725</v>
      </c>
      <c r="K50" s="88" t="s">
        <v>545</v>
      </c>
      <c r="L50" s="20">
        <v>25</v>
      </c>
      <c r="M50" s="20">
        <v>2870</v>
      </c>
    </row>
    <row r="51" spans="9:13" x14ac:dyDescent="0.25">
      <c r="I51" s="78"/>
      <c r="J51" s="79">
        <v>42695</v>
      </c>
      <c r="K51" s="90" t="s">
        <v>88</v>
      </c>
      <c r="L51" s="78" t="s">
        <v>89</v>
      </c>
      <c r="M51" s="78"/>
    </row>
    <row r="52" spans="9:13" x14ac:dyDescent="0.25">
      <c r="I52" s="90"/>
      <c r="J52" s="145">
        <v>42452</v>
      </c>
      <c r="K52" s="90" t="s">
        <v>306</v>
      </c>
      <c r="L52" s="78">
        <v>28</v>
      </c>
      <c r="M52" s="18"/>
    </row>
    <row r="53" spans="9:13" x14ac:dyDescent="0.25">
      <c r="I53" s="90"/>
      <c r="J53" s="145">
        <v>42432</v>
      </c>
      <c r="K53" s="90" t="s">
        <v>306</v>
      </c>
      <c r="L53" s="78">
        <v>27</v>
      </c>
      <c r="M53" s="18"/>
    </row>
    <row r="54" spans="9:13" x14ac:dyDescent="0.25">
      <c r="I54" s="90"/>
      <c r="J54" s="145">
        <v>42517</v>
      </c>
      <c r="K54" s="90" t="s">
        <v>306</v>
      </c>
      <c r="L54" s="78">
        <v>6</v>
      </c>
      <c r="M54" s="18"/>
    </row>
    <row r="55" spans="9:13" x14ac:dyDescent="0.25">
      <c r="I55" s="78"/>
      <c r="J55" s="124"/>
      <c r="K55" s="136" t="s">
        <v>582</v>
      </c>
      <c r="L55" s="78" t="s">
        <v>583</v>
      </c>
      <c r="M55" s="18"/>
    </row>
    <row r="56" spans="9:13" ht="25.5" x14ac:dyDescent="0.25">
      <c r="I56" s="18"/>
      <c r="J56" s="31"/>
      <c r="K56" s="53" t="s">
        <v>59</v>
      </c>
      <c r="L56" s="33" t="s">
        <v>60</v>
      </c>
      <c r="M56" s="18"/>
    </row>
    <row r="57" spans="9:13" ht="15.75" x14ac:dyDescent="0.25">
      <c r="I57" s="18"/>
      <c r="J57" s="31"/>
      <c r="K57" s="34" t="s">
        <v>63</v>
      </c>
      <c r="L57" s="54" t="s">
        <v>64</v>
      </c>
      <c r="M57" s="18"/>
    </row>
    <row r="58" spans="9:13" ht="38.25" x14ac:dyDescent="0.25">
      <c r="I58" s="18"/>
      <c r="J58" s="31"/>
      <c r="K58" s="34" t="s">
        <v>66</v>
      </c>
      <c r="L58" s="35" t="s">
        <v>67</v>
      </c>
      <c r="M58" s="54"/>
    </row>
    <row r="59" spans="9:13" ht="38.25" x14ac:dyDescent="0.25">
      <c r="I59" s="18"/>
      <c r="J59" s="31"/>
      <c r="K59" s="34" t="s">
        <v>70</v>
      </c>
      <c r="L59" s="35" t="s">
        <v>67</v>
      </c>
      <c r="M59" s="18"/>
    </row>
    <row r="60" spans="9:13" ht="25.5" x14ac:dyDescent="0.25">
      <c r="I60" s="18"/>
      <c r="J60" s="31"/>
      <c r="K60" s="32" t="s">
        <v>72</v>
      </c>
      <c r="L60" s="33" t="s">
        <v>73</v>
      </c>
      <c r="M60" s="35"/>
    </row>
    <row r="61" spans="9:13" ht="25.5" x14ac:dyDescent="0.25">
      <c r="I61" s="18"/>
      <c r="J61" s="31"/>
      <c r="K61" s="32" t="s">
        <v>75</v>
      </c>
      <c r="L61" s="33" t="s">
        <v>76</v>
      </c>
      <c r="M61" s="18"/>
    </row>
    <row r="62" spans="9:13" ht="38.25" x14ac:dyDescent="0.25">
      <c r="I62" s="18"/>
      <c r="J62" s="31"/>
      <c r="K62" s="32" t="s">
        <v>147</v>
      </c>
      <c r="L62" s="33" t="s">
        <v>148</v>
      </c>
      <c r="M62" s="18"/>
    </row>
    <row r="63" spans="9:13" ht="31.5" x14ac:dyDescent="0.25">
      <c r="I63" s="18"/>
      <c r="J63" s="31">
        <v>42591</v>
      </c>
      <c r="K63" s="32" t="s">
        <v>78</v>
      </c>
      <c r="L63" s="33" t="s">
        <v>79</v>
      </c>
      <c r="M63" s="18"/>
    </row>
    <row r="64" spans="9:13" ht="60.75" x14ac:dyDescent="0.25">
      <c r="I64" s="18"/>
      <c r="J64" s="31"/>
      <c r="K64" s="32" t="s">
        <v>37</v>
      </c>
      <c r="L64" s="33" t="s">
        <v>38</v>
      </c>
      <c r="M64" s="18"/>
    </row>
    <row r="65" spans="9:13" ht="60.75" x14ac:dyDescent="0.25">
      <c r="I65" s="18"/>
      <c r="J65" s="31" t="s">
        <v>41</v>
      </c>
      <c r="K65" s="34" t="s">
        <v>42</v>
      </c>
      <c r="L65" s="35" t="s">
        <v>43</v>
      </c>
      <c r="M65" s="18"/>
    </row>
    <row r="66" spans="9:13" ht="45" x14ac:dyDescent="0.25">
      <c r="I66" s="18"/>
      <c r="J66" s="31" t="s">
        <v>46</v>
      </c>
      <c r="K66" s="40" t="s">
        <v>47</v>
      </c>
      <c r="L66" s="35" t="s">
        <v>43</v>
      </c>
      <c r="M66" s="18"/>
    </row>
    <row r="67" spans="9:13" ht="60.75" x14ac:dyDescent="0.25">
      <c r="I67" s="18"/>
      <c r="J67" s="31"/>
      <c r="K67" s="34" t="s">
        <v>50</v>
      </c>
      <c r="L67" s="35" t="s">
        <v>43</v>
      </c>
      <c r="M67" s="18"/>
    </row>
    <row r="68" spans="9:13" ht="41.25" x14ac:dyDescent="0.25">
      <c r="I68" s="18"/>
      <c r="J68" s="31"/>
      <c r="K68" s="32" t="s">
        <v>51</v>
      </c>
      <c r="L68" s="33" t="s">
        <v>52</v>
      </c>
      <c r="M68" s="18"/>
    </row>
    <row r="69" spans="9:13" ht="79.5" x14ac:dyDescent="0.25">
      <c r="I69" s="18"/>
      <c r="J69" s="31"/>
      <c r="K69" s="48" t="s">
        <v>55</v>
      </c>
      <c r="L69" s="35" t="s">
        <v>56</v>
      </c>
      <c r="M69" s="18"/>
    </row>
    <row r="70" spans="9:13" ht="15.75" x14ac:dyDescent="0.25">
      <c r="I70" s="18"/>
      <c r="J70" s="27"/>
      <c r="K70" s="32" t="s">
        <v>81</v>
      </c>
      <c r="L70" s="33" t="s">
        <v>82</v>
      </c>
      <c r="M70" s="18"/>
    </row>
    <row r="71" spans="9:13" x14ac:dyDescent="0.25">
      <c r="I71" s="18"/>
      <c r="J71" s="27"/>
      <c r="K71" s="18"/>
      <c r="L71" s="18"/>
      <c r="M71" s="18"/>
    </row>
    <row r="72" spans="9:13" x14ac:dyDescent="0.25">
      <c r="I72" s="18"/>
      <c r="J72" s="27"/>
      <c r="K72" s="18"/>
      <c r="L72" s="18"/>
      <c r="M72" s="18"/>
    </row>
  </sheetData>
  <mergeCells count="21">
    <mergeCell ref="I10:J10"/>
    <mergeCell ref="C5:D5"/>
    <mergeCell ref="C6:D6"/>
    <mergeCell ref="D7:E7"/>
    <mergeCell ref="J8:K8"/>
    <mergeCell ref="I9:J9"/>
    <mergeCell ref="I12:L12"/>
    <mergeCell ref="B14:B15"/>
    <mergeCell ref="C14:D14"/>
    <mergeCell ref="E14:E15"/>
    <mergeCell ref="F14:F15"/>
    <mergeCell ref="C15:D15"/>
    <mergeCell ref="B31:D31"/>
    <mergeCell ref="B32:D32"/>
    <mergeCell ref="D35:E35"/>
    <mergeCell ref="B16:B21"/>
    <mergeCell ref="C16:D16"/>
    <mergeCell ref="B22:B23"/>
    <mergeCell ref="C22:C23"/>
    <mergeCell ref="D22:D23"/>
    <mergeCell ref="E22:E23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7"/>
  <sheetViews>
    <sheetView topLeftCell="E4" workbookViewId="0">
      <selection activeCell="K9" sqref="K9:K11"/>
    </sheetView>
  </sheetViews>
  <sheetFormatPr defaultRowHeight="15" x14ac:dyDescent="0.25"/>
  <cols>
    <col min="1" max="1" width="4.28515625" customWidth="1"/>
    <col min="2" max="2" width="11.5703125" customWidth="1"/>
    <col min="3" max="3" width="39" customWidth="1"/>
    <col min="4" max="4" width="60.7109375" customWidth="1"/>
    <col min="5" max="5" width="19.7109375" customWidth="1"/>
    <col min="6" max="6" width="7" customWidth="1"/>
    <col min="7" max="7" width="2.140625" customWidth="1"/>
    <col min="8" max="8" width="1.5703125" customWidth="1"/>
    <col min="9" max="9" width="11.5703125" style="146" customWidth="1"/>
    <col min="10" max="10" width="12.7109375" style="146" customWidth="1"/>
    <col min="11" max="11" width="69.85546875" style="146" customWidth="1"/>
    <col min="12" max="12" width="16.28515625" style="146" customWidth="1"/>
    <col min="13" max="13" width="10.8554687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2" max="262" width="7" customWidth="1"/>
    <col min="263" max="263" width="2.140625" customWidth="1"/>
    <col min="264" max="264" width="1.5703125" customWidth="1"/>
    <col min="265" max="265" width="11.5703125" customWidth="1"/>
    <col min="266" max="266" width="12.7109375" customWidth="1"/>
    <col min="267" max="267" width="69.85546875" customWidth="1"/>
    <col min="268" max="268" width="16.28515625" customWidth="1"/>
    <col min="269" max="269" width="10.8554687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8" max="518" width="7" customWidth="1"/>
    <col min="519" max="519" width="2.140625" customWidth="1"/>
    <col min="520" max="520" width="1.5703125" customWidth="1"/>
    <col min="521" max="521" width="11.5703125" customWidth="1"/>
    <col min="522" max="522" width="12.7109375" customWidth="1"/>
    <col min="523" max="523" width="69.85546875" customWidth="1"/>
    <col min="524" max="524" width="16.28515625" customWidth="1"/>
    <col min="525" max="525" width="10.8554687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4" max="774" width="7" customWidth="1"/>
    <col min="775" max="775" width="2.140625" customWidth="1"/>
    <col min="776" max="776" width="1.5703125" customWidth="1"/>
    <col min="777" max="777" width="11.5703125" customWidth="1"/>
    <col min="778" max="778" width="12.7109375" customWidth="1"/>
    <col min="779" max="779" width="69.85546875" customWidth="1"/>
    <col min="780" max="780" width="16.28515625" customWidth="1"/>
    <col min="781" max="781" width="10.8554687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0" max="1030" width="7" customWidth="1"/>
    <col min="1031" max="1031" width="2.140625" customWidth="1"/>
    <col min="1032" max="1032" width="1.5703125" customWidth="1"/>
    <col min="1033" max="1033" width="11.5703125" customWidth="1"/>
    <col min="1034" max="1034" width="12.7109375" customWidth="1"/>
    <col min="1035" max="1035" width="69.85546875" customWidth="1"/>
    <col min="1036" max="1036" width="16.28515625" customWidth="1"/>
    <col min="1037" max="1037" width="10.8554687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6" max="1286" width="7" customWidth="1"/>
    <col min="1287" max="1287" width="2.140625" customWidth="1"/>
    <col min="1288" max="1288" width="1.5703125" customWidth="1"/>
    <col min="1289" max="1289" width="11.5703125" customWidth="1"/>
    <col min="1290" max="1290" width="12.7109375" customWidth="1"/>
    <col min="1291" max="1291" width="69.85546875" customWidth="1"/>
    <col min="1292" max="1292" width="16.28515625" customWidth="1"/>
    <col min="1293" max="1293" width="10.8554687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2" max="1542" width="7" customWidth="1"/>
    <col min="1543" max="1543" width="2.140625" customWidth="1"/>
    <col min="1544" max="1544" width="1.5703125" customWidth="1"/>
    <col min="1545" max="1545" width="11.5703125" customWidth="1"/>
    <col min="1546" max="1546" width="12.7109375" customWidth="1"/>
    <col min="1547" max="1547" width="69.85546875" customWidth="1"/>
    <col min="1548" max="1548" width="16.28515625" customWidth="1"/>
    <col min="1549" max="1549" width="10.8554687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8" max="1798" width="7" customWidth="1"/>
    <col min="1799" max="1799" width="2.140625" customWidth="1"/>
    <col min="1800" max="1800" width="1.5703125" customWidth="1"/>
    <col min="1801" max="1801" width="11.5703125" customWidth="1"/>
    <col min="1802" max="1802" width="12.7109375" customWidth="1"/>
    <col min="1803" max="1803" width="69.85546875" customWidth="1"/>
    <col min="1804" max="1804" width="16.28515625" customWidth="1"/>
    <col min="1805" max="1805" width="10.8554687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4" max="2054" width="7" customWidth="1"/>
    <col min="2055" max="2055" width="2.140625" customWidth="1"/>
    <col min="2056" max="2056" width="1.5703125" customWidth="1"/>
    <col min="2057" max="2057" width="11.5703125" customWidth="1"/>
    <col min="2058" max="2058" width="12.7109375" customWidth="1"/>
    <col min="2059" max="2059" width="69.85546875" customWidth="1"/>
    <col min="2060" max="2060" width="16.28515625" customWidth="1"/>
    <col min="2061" max="2061" width="10.8554687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0" max="2310" width="7" customWidth="1"/>
    <col min="2311" max="2311" width="2.140625" customWidth="1"/>
    <col min="2312" max="2312" width="1.5703125" customWidth="1"/>
    <col min="2313" max="2313" width="11.5703125" customWidth="1"/>
    <col min="2314" max="2314" width="12.7109375" customWidth="1"/>
    <col min="2315" max="2315" width="69.85546875" customWidth="1"/>
    <col min="2316" max="2316" width="16.28515625" customWidth="1"/>
    <col min="2317" max="2317" width="10.8554687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6" max="2566" width="7" customWidth="1"/>
    <col min="2567" max="2567" width="2.140625" customWidth="1"/>
    <col min="2568" max="2568" width="1.5703125" customWidth="1"/>
    <col min="2569" max="2569" width="11.5703125" customWidth="1"/>
    <col min="2570" max="2570" width="12.7109375" customWidth="1"/>
    <col min="2571" max="2571" width="69.85546875" customWidth="1"/>
    <col min="2572" max="2572" width="16.28515625" customWidth="1"/>
    <col min="2573" max="2573" width="10.8554687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2" max="2822" width="7" customWidth="1"/>
    <col min="2823" max="2823" width="2.140625" customWidth="1"/>
    <col min="2824" max="2824" width="1.5703125" customWidth="1"/>
    <col min="2825" max="2825" width="11.5703125" customWidth="1"/>
    <col min="2826" max="2826" width="12.7109375" customWidth="1"/>
    <col min="2827" max="2827" width="69.85546875" customWidth="1"/>
    <col min="2828" max="2828" width="16.28515625" customWidth="1"/>
    <col min="2829" max="2829" width="10.8554687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8" max="3078" width="7" customWidth="1"/>
    <col min="3079" max="3079" width="2.140625" customWidth="1"/>
    <col min="3080" max="3080" width="1.5703125" customWidth="1"/>
    <col min="3081" max="3081" width="11.5703125" customWidth="1"/>
    <col min="3082" max="3082" width="12.7109375" customWidth="1"/>
    <col min="3083" max="3083" width="69.85546875" customWidth="1"/>
    <col min="3084" max="3084" width="16.28515625" customWidth="1"/>
    <col min="3085" max="3085" width="10.8554687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4" max="3334" width="7" customWidth="1"/>
    <col min="3335" max="3335" width="2.140625" customWidth="1"/>
    <col min="3336" max="3336" width="1.5703125" customWidth="1"/>
    <col min="3337" max="3337" width="11.5703125" customWidth="1"/>
    <col min="3338" max="3338" width="12.7109375" customWidth="1"/>
    <col min="3339" max="3339" width="69.85546875" customWidth="1"/>
    <col min="3340" max="3340" width="16.28515625" customWidth="1"/>
    <col min="3341" max="3341" width="10.8554687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0" max="3590" width="7" customWidth="1"/>
    <col min="3591" max="3591" width="2.140625" customWidth="1"/>
    <col min="3592" max="3592" width="1.5703125" customWidth="1"/>
    <col min="3593" max="3593" width="11.5703125" customWidth="1"/>
    <col min="3594" max="3594" width="12.7109375" customWidth="1"/>
    <col min="3595" max="3595" width="69.85546875" customWidth="1"/>
    <col min="3596" max="3596" width="16.28515625" customWidth="1"/>
    <col min="3597" max="3597" width="10.8554687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6" max="3846" width="7" customWidth="1"/>
    <col min="3847" max="3847" width="2.140625" customWidth="1"/>
    <col min="3848" max="3848" width="1.5703125" customWidth="1"/>
    <col min="3849" max="3849" width="11.5703125" customWidth="1"/>
    <col min="3850" max="3850" width="12.7109375" customWidth="1"/>
    <col min="3851" max="3851" width="69.85546875" customWidth="1"/>
    <col min="3852" max="3852" width="16.28515625" customWidth="1"/>
    <col min="3853" max="3853" width="10.8554687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2" max="4102" width="7" customWidth="1"/>
    <col min="4103" max="4103" width="2.140625" customWidth="1"/>
    <col min="4104" max="4104" width="1.5703125" customWidth="1"/>
    <col min="4105" max="4105" width="11.5703125" customWidth="1"/>
    <col min="4106" max="4106" width="12.7109375" customWidth="1"/>
    <col min="4107" max="4107" width="69.85546875" customWidth="1"/>
    <col min="4108" max="4108" width="16.28515625" customWidth="1"/>
    <col min="4109" max="4109" width="10.8554687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8" max="4358" width="7" customWidth="1"/>
    <col min="4359" max="4359" width="2.140625" customWidth="1"/>
    <col min="4360" max="4360" width="1.5703125" customWidth="1"/>
    <col min="4361" max="4361" width="11.5703125" customWidth="1"/>
    <col min="4362" max="4362" width="12.7109375" customWidth="1"/>
    <col min="4363" max="4363" width="69.85546875" customWidth="1"/>
    <col min="4364" max="4364" width="16.28515625" customWidth="1"/>
    <col min="4365" max="4365" width="10.8554687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4" max="4614" width="7" customWidth="1"/>
    <col min="4615" max="4615" width="2.140625" customWidth="1"/>
    <col min="4616" max="4616" width="1.5703125" customWidth="1"/>
    <col min="4617" max="4617" width="11.5703125" customWidth="1"/>
    <col min="4618" max="4618" width="12.7109375" customWidth="1"/>
    <col min="4619" max="4619" width="69.85546875" customWidth="1"/>
    <col min="4620" max="4620" width="16.28515625" customWidth="1"/>
    <col min="4621" max="4621" width="10.8554687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0" max="4870" width="7" customWidth="1"/>
    <col min="4871" max="4871" width="2.140625" customWidth="1"/>
    <col min="4872" max="4872" width="1.5703125" customWidth="1"/>
    <col min="4873" max="4873" width="11.5703125" customWidth="1"/>
    <col min="4874" max="4874" width="12.7109375" customWidth="1"/>
    <col min="4875" max="4875" width="69.85546875" customWidth="1"/>
    <col min="4876" max="4876" width="16.28515625" customWidth="1"/>
    <col min="4877" max="4877" width="10.8554687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6" max="5126" width="7" customWidth="1"/>
    <col min="5127" max="5127" width="2.140625" customWidth="1"/>
    <col min="5128" max="5128" width="1.5703125" customWidth="1"/>
    <col min="5129" max="5129" width="11.5703125" customWidth="1"/>
    <col min="5130" max="5130" width="12.7109375" customWidth="1"/>
    <col min="5131" max="5131" width="69.85546875" customWidth="1"/>
    <col min="5132" max="5132" width="16.28515625" customWidth="1"/>
    <col min="5133" max="5133" width="10.8554687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2" max="5382" width="7" customWidth="1"/>
    <col min="5383" max="5383" width="2.140625" customWidth="1"/>
    <col min="5384" max="5384" width="1.5703125" customWidth="1"/>
    <col min="5385" max="5385" width="11.5703125" customWidth="1"/>
    <col min="5386" max="5386" width="12.7109375" customWidth="1"/>
    <col min="5387" max="5387" width="69.85546875" customWidth="1"/>
    <col min="5388" max="5388" width="16.28515625" customWidth="1"/>
    <col min="5389" max="5389" width="10.8554687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8" max="5638" width="7" customWidth="1"/>
    <col min="5639" max="5639" width="2.140625" customWidth="1"/>
    <col min="5640" max="5640" width="1.5703125" customWidth="1"/>
    <col min="5641" max="5641" width="11.5703125" customWidth="1"/>
    <col min="5642" max="5642" width="12.7109375" customWidth="1"/>
    <col min="5643" max="5643" width="69.85546875" customWidth="1"/>
    <col min="5644" max="5644" width="16.28515625" customWidth="1"/>
    <col min="5645" max="5645" width="10.8554687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4" max="5894" width="7" customWidth="1"/>
    <col min="5895" max="5895" width="2.140625" customWidth="1"/>
    <col min="5896" max="5896" width="1.5703125" customWidth="1"/>
    <col min="5897" max="5897" width="11.5703125" customWidth="1"/>
    <col min="5898" max="5898" width="12.7109375" customWidth="1"/>
    <col min="5899" max="5899" width="69.85546875" customWidth="1"/>
    <col min="5900" max="5900" width="16.28515625" customWidth="1"/>
    <col min="5901" max="5901" width="10.8554687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0" max="6150" width="7" customWidth="1"/>
    <col min="6151" max="6151" width="2.140625" customWidth="1"/>
    <col min="6152" max="6152" width="1.5703125" customWidth="1"/>
    <col min="6153" max="6153" width="11.5703125" customWidth="1"/>
    <col min="6154" max="6154" width="12.7109375" customWidth="1"/>
    <col min="6155" max="6155" width="69.85546875" customWidth="1"/>
    <col min="6156" max="6156" width="16.28515625" customWidth="1"/>
    <col min="6157" max="6157" width="10.8554687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6" max="6406" width="7" customWidth="1"/>
    <col min="6407" max="6407" width="2.140625" customWidth="1"/>
    <col min="6408" max="6408" width="1.5703125" customWidth="1"/>
    <col min="6409" max="6409" width="11.5703125" customWidth="1"/>
    <col min="6410" max="6410" width="12.7109375" customWidth="1"/>
    <col min="6411" max="6411" width="69.85546875" customWidth="1"/>
    <col min="6412" max="6412" width="16.28515625" customWidth="1"/>
    <col min="6413" max="6413" width="10.8554687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2" max="6662" width="7" customWidth="1"/>
    <col min="6663" max="6663" width="2.140625" customWidth="1"/>
    <col min="6664" max="6664" width="1.5703125" customWidth="1"/>
    <col min="6665" max="6665" width="11.5703125" customWidth="1"/>
    <col min="6666" max="6666" width="12.7109375" customWidth="1"/>
    <col min="6667" max="6667" width="69.85546875" customWidth="1"/>
    <col min="6668" max="6668" width="16.28515625" customWidth="1"/>
    <col min="6669" max="6669" width="10.8554687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8" max="6918" width="7" customWidth="1"/>
    <col min="6919" max="6919" width="2.140625" customWidth="1"/>
    <col min="6920" max="6920" width="1.5703125" customWidth="1"/>
    <col min="6921" max="6921" width="11.5703125" customWidth="1"/>
    <col min="6922" max="6922" width="12.7109375" customWidth="1"/>
    <col min="6923" max="6923" width="69.85546875" customWidth="1"/>
    <col min="6924" max="6924" width="16.28515625" customWidth="1"/>
    <col min="6925" max="6925" width="10.8554687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4" max="7174" width="7" customWidth="1"/>
    <col min="7175" max="7175" width="2.140625" customWidth="1"/>
    <col min="7176" max="7176" width="1.5703125" customWidth="1"/>
    <col min="7177" max="7177" width="11.5703125" customWidth="1"/>
    <col min="7178" max="7178" width="12.7109375" customWidth="1"/>
    <col min="7179" max="7179" width="69.85546875" customWidth="1"/>
    <col min="7180" max="7180" width="16.28515625" customWidth="1"/>
    <col min="7181" max="7181" width="10.8554687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0" max="7430" width="7" customWidth="1"/>
    <col min="7431" max="7431" width="2.140625" customWidth="1"/>
    <col min="7432" max="7432" width="1.5703125" customWidth="1"/>
    <col min="7433" max="7433" width="11.5703125" customWidth="1"/>
    <col min="7434" max="7434" width="12.7109375" customWidth="1"/>
    <col min="7435" max="7435" width="69.85546875" customWidth="1"/>
    <col min="7436" max="7436" width="16.28515625" customWidth="1"/>
    <col min="7437" max="7437" width="10.8554687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6" max="7686" width="7" customWidth="1"/>
    <col min="7687" max="7687" width="2.140625" customWidth="1"/>
    <col min="7688" max="7688" width="1.5703125" customWidth="1"/>
    <col min="7689" max="7689" width="11.5703125" customWidth="1"/>
    <col min="7690" max="7690" width="12.7109375" customWidth="1"/>
    <col min="7691" max="7691" width="69.85546875" customWidth="1"/>
    <col min="7692" max="7692" width="16.28515625" customWidth="1"/>
    <col min="7693" max="7693" width="10.8554687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2" max="7942" width="7" customWidth="1"/>
    <col min="7943" max="7943" width="2.140625" customWidth="1"/>
    <col min="7944" max="7944" width="1.5703125" customWidth="1"/>
    <col min="7945" max="7945" width="11.5703125" customWidth="1"/>
    <col min="7946" max="7946" width="12.7109375" customWidth="1"/>
    <col min="7947" max="7947" width="69.85546875" customWidth="1"/>
    <col min="7948" max="7948" width="16.28515625" customWidth="1"/>
    <col min="7949" max="7949" width="10.8554687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8" max="8198" width="7" customWidth="1"/>
    <col min="8199" max="8199" width="2.140625" customWidth="1"/>
    <col min="8200" max="8200" width="1.5703125" customWidth="1"/>
    <col min="8201" max="8201" width="11.5703125" customWidth="1"/>
    <col min="8202" max="8202" width="12.7109375" customWidth="1"/>
    <col min="8203" max="8203" width="69.85546875" customWidth="1"/>
    <col min="8204" max="8204" width="16.28515625" customWidth="1"/>
    <col min="8205" max="8205" width="10.8554687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4" max="8454" width="7" customWidth="1"/>
    <col min="8455" max="8455" width="2.140625" customWidth="1"/>
    <col min="8456" max="8456" width="1.5703125" customWidth="1"/>
    <col min="8457" max="8457" width="11.5703125" customWidth="1"/>
    <col min="8458" max="8458" width="12.7109375" customWidth="1"/>
    <col min="8459" max="8459" width="69.85546875" customWidth="1"/>
    <col min="8460" max="8460" width="16.28515625" customWidth="1"/>
    <col min="8461" max="8461" width="10.8554687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0" max="8710" width="7" customWidth="1"/>
    <col min="8711" max="8711" width="2.140625" customWidth="1"/>
    <col min="8712" max="8712" width="1.5703125" customWidth="1"/>
    <col min="8713" max="8713" width="11.5703125" customWidth="1"/>
    <col min="8714" max="8714" width="12.7109375" customWidth="1"/>
    <col min="8715" max="8715" width="69.85546875" customWidth="1"/>
    <col min="8716" max="8716" width="16.28515625" customWidth="1"/>
    <col min="8717" max="8717" width="10.8554687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6" max="8966" width="7" customWidth="1"/>
    <col min="8967" max="8967" width="2.140625" customWidth="1"/>
    <col min="8968" max="8968" width="1.5703125" customWidth="1"/>
    <col min="8969" max="8969" width="11.5703125" customWidth="1"/>
    <col min="8970" max="8970" width="12.7109375" customWidth="1"/>
    <col min="8971" max="8971" width="69.85546875" customWidth="1"/>
    <col min="8972" max="8972" width="16.28515625" customWidth="1"/>
    <col min="8973" max="8973" width="10.8554687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2" max="9222" width="7" customWidth="1"/>
    <col min="9223" max="9223" width="2.140625" customWidth="1"/>
    <col min="9224" max="9224" width="1.5703125" customWidth="1"/>
    <col min="9225" max="9225" width="11.5703125" customWidth="1"/>
    <col min="9226" max="9226" width="12.7109375" customWidth="1"/>
    <col min="9227" max="9227" width="69.85546875" customWidth="1"/>
    <col min="9228" max="9228" width="16.28515625" customWidth="1"/>
    <col min="9229" max="9229" width="10.8554687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8" max="9478" width="7" customWidth="1"/>
    <col min="9479" max="9479" width="2.140625" customWidth="1"/>
    <col min="9480" max="9480" width="1.5703125" customWidth="1"/>
    <col min="9481" max="9481" width="11.5703125" customWidth="1"/>
    <col min="9482" max="9482" width="12.7109375" customWidth="1"/>
    <col min="9483" max="9483" width="69.85546875" customWidth="1"/>
    <col min="9484" max="9484" width="16.28515625" customWidth="1"/>
    <col min="9485" max="9485" width="10.8554687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4" max="9734" width="7" customWidth="1"/>
    <col min="9735" max="9735" width="2.140625" customWidth="1"/>
    <col min="9736" max="9736" width="1.5703125" customWidth="1"/>
    <col min="9737" max="9737" width="11.5703125" customWidth="1"/>
    <col min="9738" max="9738" width="12.7109375" customWidth="1"/>
    <col min="9739" max="9739" width="69.85546875" customWidth="1"/>
    <col min="9740" max="9740" width="16.28515625" customWidth="1"/>
    <col min="9741" max="9741" width="10.8554687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0" max="9990" width="7" customWidth="1"/>
    <col min="9991" max="9991" width="2.140625" customWidth="1"/>
    <col min="9992" max="9992" width="1.5703125" customWidth="1"/>
    <col min="9993" max="9993" width="11.5703125" customWidth="1"/>
    <col min="9994" max="9994" width="12.7109375" customWidth="1"/>
    <col min="9995" max="9995" width="69.85546875" customWidth="1"/>
    <col min="9996" max="9996" width="16.28515625" customWidth="1"/>
    <col min="9997" max="9997" width="10.8554687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6" max="10246" width="7" customWidth="1"/>
    <col min="10247" max="10247" width="2.140625" customWidth="1"/>
    <col min="10248" max="10248" width="1.5703125" customWidth="1"/>
    <col min="10249" max="10249" width="11.5703125" customWidth="1"/>
    <col min="10250" max="10250" width="12.7109375" customWidth="1"/>
    <col min="10251" max="10251" width="69.85546875" customWidth="1"/>
    <col min="10252" max="10252" width="16.28515625" customWidth="1"/>
    <col min="10253" max="10253" width="10.8554687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2" max="10502" width="7" customWidth="1"/>
    <col min="10503" max="10503" width="2.140625" customWidth="1"/>
    <col min="10504" max="10504" width="1.5703125" customWidth="1"/>
    <col min="10505" max="10505" width="11.5703125" customWidth="1"/>
    <col min="10506" max="10506" width="12.7109375" customWidth="1"/>
    <col min="10507" max="10507" width="69.85546875" customWidth="1"/>
    <col min="10508" max="10508" width="16.28515625" customWidth="1"/>
    <col min="10509" max="10509" width="10.8554687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8" max="10758" width="7" customWidth="1"/>
    <col min="10759" max="10759" width="2.140625" customWidth="1"/>
    <col min="10760" max="10760" width="1.5703125" customWidth="1"/>
    <col min="10761" max="10761" width="11.5703125" customWidth="1"/>
    <col min="10762" max="10762" width="12.7109375" customWidth="1"/>
    <col min="10763" max="10763" width="69.85546875" customWidth="1"/>
    <col min="10764" max="10764" width="16.28515625" customWidth="1"/>
    <col min="10765" max="10765" width="10.8554687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4" max="11014" width="7" customWidth="1"/>
    <col min="11015" max="11015" width="2.140625" customWidth="1"/>
    <col min="11016" max="11016" width="1.5703125" customWidth="1"/>
    <col min="11017" max="11017" width="11.5703125" customWidth="1"/>
    <col min="11018" max="11018" width="12.7109375" customWidth="1"/>
    <col min="11019" max="11019" width="69.85546875" customWidth="1"/>
    <col min="11020" max="11020" width="16.28515625" customWidth="1"/>
    <col min="11021" max="11021" width="10.8554687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0" max="11270" width="7" customWidth="1"/>
    <col min="11271" max="11271" width="2.140625" customWidth="1"/>
    <col min="11272" max="11272" width="1.5703125" customWidth="1"/>
    <col min="11273" max="11273" width="11.5703125" customWidth="1"/>
    <col min="11274" max="11274" width="12.7109375" customWidth="1"/>
    <col min="11275" max="11275" width="69.85546875" customWidth="1"/>
    <col min="11276" max="11276" width="16.28515625" customWidth="1"/>
    <col min="11277" max="11277" width="10.8554687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6" max="11526" width="7" customWidth="1"/>
    <col min="11527" max="11527" width="2.140625" customWidth="1"/>
    <col min="11528" max="11528" width="1.5703125" customWidth="1"/>
    <col min="11529" max="11529" width="11.5703125" customWidth="1"/>
    <col min="11530" max="11530" width="12.7109375" customWidth="1"/>
    <col min="11531" max="11531" width="69.85546875" customWidth="1"/>
    <col min="11532" max="11532" width="16.28515625" customWidth="1"/>
    <col min="11533" max="11533" width="10.8554687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2" max="11782" width="7" customWidth="1"/>
    <col min="11783" max="11783" width="2.140625" customWidth="1"/>
    <col min="11784" max="11784" width="1.5703125" customWidth="1"/>
    <col min="11785" max="11785" width="11.5703125" customWidth="1"/>
    <col min="11786" max="11786" width="12.7109375" customWidth="1"/>
    <col min="11787" max="11787" width="69.85546875" customWidth="1"/>
    <col min="11788" max="11788" width="16.28515625" customWidth="1"/>
    <col min="11789" max="11789" width="10.8554687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8" max="12038" width="7" customWidth="1"/>
    <col min="12039" max="12039" width="2.140625" customWidth="1"/>
    <col min="12040" max="12040" width="1.5703125" customWidth="1"/>
    <col min="12041" max="12041" width="11.5703125" customWidth="1"/>
    <col min="12042" max="12042" width="12.7109375" customWidth="1"/>
    <col min="12043" max="12043" width="69.85546875" customWidth="1"/>
    <col min="12044" max="12044" width="16.28515625" customWidth="1"/>
    <col min="12045" max="12045" width="10.8554687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4" max="12294" width="7" customWidth="1"/>
    <col min="12295" max="12295" width="2.140625" customWidth="1"/>
    <col min="12296" max="12296" width="1.5703125" customWidth="1"/>
    <col min="12297" max="12297" width="11.5703125" customWidth="1"/>
    <col min="12298" max="12298" width="12.7109375" customWidth="1"/>
    <col min="12299" max="12299" width="69.85546875" customWidth="1"/>
    <col min="12300" max="12300" width="16.28515625" customWidth="1"/>
    <col min="12301" max="12301" width="10.8554687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0" max="12550" width="7" customWidth="1"/>
    <col min="12551" max="12551" width="2.140625" customWidth="1"/>
    <col min="12552" max="12552" width="1.5703125" customWidth="1"/>
    <col min="12553" max="12553" width="11.5703125" customWidth="1"/>
    <col min="12554" max="12554" width="12.7109375" customWidth="1"/>
    <col min="12555" max="12555" width="69.85546875" customWidth="1"/>
    <col min="12556" max="12556" width="16.28515625" customWidth="1"/>
    <col min="12557" max="12557" width="10.8554687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6" max="12806" width="7" customWidth="1"/>
    <col min="12807" max="12807" width="2.140625" customWidth="1"/>
    <col min="12808" max="12808" width="1.5703125" customWidth="1"/>
    <col min="12809" max="12809" width="11.5703125" customWidth="1"/>
    <col min="12810" max="12810" width="12.7109375" customWidth="1"/>
    <col min="12811" max="12811" width="69.85546875" customWidth="1"/>
    <col min="12812" max="12812" width="16.28515625" customWidth="1"/>
    <col min="12813" max="12813" width="10.8554687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2" max="13062" width="7" customWidth="1"/>
    <col min="13063" max="13063" width="2.140625" customWidth="1"/>
    <col min="13064" max="13064" width="1.5703125" customWidth="1"/>
    <col min="13065" max="13065" width="11.5703125" customWidth="1"/>
    <col min="13066" max="13066" width="12.7109375" customWidth="1"/>
    <col min="13067" max="13067" width="69.85546875" customWidth="1"/>
    <col min="13068" max="13068" width="16.28515625" customWidth="1"/>
    <col min="13069" max="13069" width="10.8554687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8" max="13318" width="7" customWidth="1"/>
    <col min="13319" max="13319" width="2.140625" customWidth="1"/>
    <col min="13320" max="13320" width="1.5703125" customWidth="1"/>
    <col min="13321" max="13321" width="11.5703125" customWidth="1"/>
    <col min="13322" max="13322" width="12.7109375" customWidth="1"/>
    <col min="13323" max="13323" width="69.85546875" customWidth="1"/>
    <col min="13324" max="13324" width="16.28515625" customWidth="1"/>
    <col min="13325" max="13325" width="10.8554687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4" max="13574" width="7" customWidth="1"/>
    <col min="13575" max="13575" width="2.140625" customWidth="1"/>
    <col min="13576" max="13576" width="1.5703125" customWidth="1"/>
    <col min="13577" max="13577" width="11.5703125" customWidth="1"/>
    <col min="13578" max="13578" width="12.7109375" customWidth="1"/>
    <col min="13579" max="13579" width="69.85546875" customWidth="1"/>
    <col min="13580" max="13580" width="16.28515625" customWidth="1"/>
    <col min="13581" max="13581" width="10.8554687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0" max="13830" width="7" customWidth="1"/>
    <col min="13831" max="13831" width="2.140625" customWidth="1"/>
    <col min="13832" max="13832" width="1.5703125" customWidth="1"/>
    <col min="13833" max="13833" width="11.5703125" customWidth="1"/>
    <col min="13834" max="13834" width="12.7109375" customWidth="1"/>
    <col min="13835" max="13835" width="69.85546875" customWidth="1"/>
    <col min="13836" max="13836" width="16.28515625" customWidth="1"/>
    <col min="13837" max="13837" width="10.8554687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6" max="14086" width="7" customWidth="1"/>
    <col min="14087" max="14087" width="2.140625" customWidth="1"/>
    <col min="14088" max="14088" width="1.5703125" customWidth="1"/>
    <col min="14089" max="14089" width="11.5703125" customWidth="1"/>
    <col min="14090" max="14090" width="12.7109375" customWidth="1"/>
    <col min="14091" max="14091" width="69.85546875" customWidth="1"/>
    <col min="14092" max="14092" width="16.28515625" customWidth="1"/>
    <col min="14093" max="14093" width="10.8554687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2" max="14342" width="7" customWidth="1"/>
    <col min="14343" max="14343" width="2.140625" customWidth="1"/>
    <col min="14344" max="14344" width="1.5703125" customWidth="1"/>
    <col min="14345" max="14345" width="11.5703125" customWidth="1"/>
    <col min="14346" max="14346" width="12.7109375" customWidth="1"/>
    <col min="14347" max="14347" width="69.85546875" customWidth="1"/>
    <col min="14348" max="14348" width="16.28515625" customWidth="1"/>
    <col min="14349" max="14349" width="10.8554687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8" max="14598" width="7" customWidth="1"/>
    <col min="14599" max="14599" width="2.140625" customWidth="1"/>
    <col min="14600" max="14600" width="1.5703125" customWidth="1"/>
    <col min="14601" max="14601" width="11.5703125" customWidth="1"/>
    <col min="14602" max="14602" width="12.7109375" customWidth="1"/>
    <col min="14603" max="14603" width="69.85546875" customWidth="1"/>
    <col min="14604" max="14604" width="16.28515625" customWidth="1"/>
    <col min="14605" max="14605" width="10.8554687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4" max="14854" width="7" customWidth="1"/>
    <col min="14855" max="14855" width="2.140625" customWidth="1"/>
    <col min="14856" max="14856" width="1.5703125" customWidth="1"/>
    <col min="14857" max="14857" width="11.5703125" customWidth="1"/>
    <col min="14858" max="14858" width="12.7109375" customWidth="1"/>
    <col min="14859" max="14859" width="69.85546875" customWidth="1"/>
    <col min="14860" max="14860" width="16.28515625" customWidth="1"/>
    <col min="14861" max="14861" width="10.8554687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0" max="15110" width="7" customWidth="1"/>
    <col min="15111" max="15111" width="2.140625" customWidth="1"/>
    <col min="15112" max="15112" width="1.5703125" customWidth="1"/>
    <col min="15113" max="15113" width="11.5703125" customWidth="1"/>
    <col min="15114" max="15114" width="12.7109375" customWidth="1"/>
    <col min="15115" max="15115" width="69.85546875" customWidth="1"/>
    <col min="15116" max="15116" width="16.28515625" customWidth="1"/>
    <col min="15117" max="15117" width="10.8554687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6" max="15366" width="7" customWidth="1"/>
    <col min="15367" max="15367" width="2.140625" customWidth="1"/>
    <col min="15368" max="15368" width="1.5703125" customWidth="1"/>
    <col min="15369" max="15369" width="11.5703125" customWidth="1"/>
    <col min="15370" max="15370" width="12.7109375" customWidth="1"/>
    <col min="15371" max="15371" width="69.85546875" customWidth="1"/>
    <col min="15372" max="15372" width="16.28515625" customWidth="1"/>
    <col min="15373" max="15373" width="10.8554687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2" max="15622" width="7" customWidth="1"/>
    <col min="15623" max="15623" width="2.140625" customWidth="1"/>
    <col min="15624" max="15624" width="1.5703125" customWidth="1"/>
    <col min="15625" max="15625" width="11.5703125" customWidth="1"/>
    <col min="15626" max="15626" width="12.7109375" customWidth="1"/>
    <col min="15627" max="15627" width="69.85546875" customWidth="1"/>
    <col min="15628" max="15628" width="16.28515625" customWidth="1"/>
    <col min="15629" max="15629" width="10.8554687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8" max="15878" width="7" customWidth="1"/>
    <col min="15879" max="15879" width="2.140625" customWidth="1"/>
    <col min="15880" max="15880" width="1.5703125" customWidth="1"/>
    <col min="15881" max="15881" width="11.5703125" customWidth="1"/>
    <col min="15882" max="15882" width="12.7109375" customWidth="1"/>
    <col min="15883" max="15883" width="69.85546875" customWidth="1"/>
    <col min="15884" max="15884" width="16.28515625" customWidth="1"/>
    <col min="15885" max="15885" width="10.8554687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4" max="16134" width="7" customWidth="1"/>
    <col min="16135" max="16135" width="2.140625" customWidth="1"/>
    <col min="16136" max="16136" width="1.5703125" customWidth="1"/>
    <col min="16137" max="16137" width="11.5703125" customWidth="1"/>
    <col min="16138" max="16138" width="12.7109375" customWidth="1"/>
    <col min="16139" max="16139" width="69.85546875" customWidth="1"/>
    <col min="16140" max="16140" width="16.28515625" customWidth="1"/>
    <col min="16141" max="16141" width="10.8554687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832</v>
      </c>
    </row>
    <row r="5" spans="2:13" ht="18" x14ac:dyDescent="0.25">
      <c r="C5" s="201" t="s">
        <v>833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15" t="s">
        <v>834</v>
      </c>
      <c r="E7" s="215"/>
    </row>
    <row r="8" spans="2:13" ht="15.75" x14ac:dyDescent="0.25">
      <c r="C8" s="4" t="s">
        <v>5</v>
      </c>
      <c r="D8" s="5" t="s">
        <v>6</v>
      </c>
      <c r="E8" s="3">
        <v>2789.2</v>
      </c>
    </row>
    <row r="9" spans="2:13" ht="15.75" x14ac:dyDescent="0.25">
      <c r="C9" s="4" t="s">
        <v>835</v>
      </c>
      <c r="D9" s="5" t="s">
        <v>8</v>
      </c>
      <c r="E9" s="3">
        <v>14.37</v>
      </c>
      <c r="I9" s="226" t="s">
        <v>9</v>
      </c>
      <c r="J9" s="226"/>
      <c r="K9" s="147">
        <v>35478.623999999996</v>
      </c>
    </row>
    <row r="10" spans="2:13" ht="15.75" x14ac:dyDescent="0.25">
      <c r="C10" s="7" t="s">
        <v>10</v>
      </c>
      <c r="D10" s="8" t="s">
        <v>836</v>
      </c>
      <c r="E10" s="9">
        <v>425743.48799999995</v>
      </c>
      <c r="I10" s="227" t="s">
        <v>11</v>
      </c>
      <c r="J10" s="227"/>
      <c r="K10" s="148">
        <v>20465.690000000002</v>
      </c>
      <c r="L10" s="149"/>
    </row>
    <row r="11" spans="2:13" ht="15.75" x14ac:dyDescent="0.25">
      <c r="C11" s="7" t="s">
        <v>12</v>
      </c>
      <c r="D11" s="8" t="s">
        <v>836</v>
      </c>
      <c r="E11" s="9">
        <v>405277.79799999995</v>
      </c>
      <c r="I11" s="150" t="s">
        <v>13</v>
      </c>
      <c r="J11" s="150"/>
      <c r="K11" s="151">
        <v>66512.95</v>
      </c>
      <c r="L11" s="151"/>
    </row>
    <row r="12" spans="2:13" ht="17.25" thickBot="1" x14ac:dyDescent="0.3">
      <c r="C12" s="12"/>
      <c r="D12" s="13"/>
      <c r="I12" s="228" t="str">
        <f>D7</f>
        <v>п.Ишня, ул. Молодежная, дом 1</v>
      </c>
      <c r="J12" s="228"/>
      <c r="K12" s="228"/>
      <c r="L12" s="228"/>
      <c r="M12" s="87"/>
    </row>
    <row r="13" spans="2:13" ht="16.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52" t="s">
        <v>18</v>
      </c>
      <c r="J13" s="152" t="s">
        <v>19</v>
      </c>
      <c r="K13" s="152" t="s">
        <v>20</v>
      </c>
      <c r="L13" s="152" t="s">
        <v>21</v>
      </c>
      <c r="M13" s="18" t="s">
        <v>837</v>
      </c>
    </row>
    <row r="14" spans="2:13" ht="16.5" x14ac:dyDescent="0.25">
      <c r="B14" s="220" t="s">
        <v>22</v>
      </c>
      <c r="C14" s="222" t="s">
        <v>23</v>
      </c>
      <c r="D14" s="223"/>
      <c r="E14" s="190">
        <v>79324.848000000013</v>
      </c>
      <c r="F14" s="213">
        <v>2.37</v>
      </c>
      <c r="I14" s="100">
        <v>33</v>
      </c>
      <c r="J14" s="153">
        <v>42381</v>
      </c>
      <c r="K14" s="154" t="s">
        <v>838</v>
      </c>
      <c r="L14" s="155">
        <v>53</v>
      </c>
      <c r="M14" s="20"/>
    </row>
    <row r="15" spans="2:13" ht="35.25" customHeight="1" thickBot="1" x14ac:dyDescent="0.3">
      <c r="B15" s="221"/>
      <c r="C15" s="224" t="s">
        <v>839</v>
      </c>
      <c r="D15" s="225"/>
      <c r="E15" s="191"/>
      <c r="F15" s="214"/>
      <c r="I15" s="100" t="s">
        <v>840</v>
      </c>
      <c r="J15" s="153">
        <v>42388</v>
      </c>
      <c r="K15" s="156" t="s">
        <v>251</v>
      </c>
      <c r="L15" s="155">
        <v>22</v>
      </c>
      <c r="M15" s="20">
        <v>600</v>
      </c>
    </row>
    <row r="16" spans="2:13" ht="16.5" x14ac:dyDescent="0.25">
      <c r="B16" s="194" t="s">
        <v>27</v>
      </c>
      <c r="C16" s="196" t="s">
        <v>28</v>
      </c>
      <c r="D16" s="200"/>
      <c r="E16" s="24">
        <v>117481.10399999999</v>
      </c>
      <c r="F16" s="25">
        <f>F17+F18+F19+F20+F21</f>
        <v>3.5100000000000002</v>
      </c>
      <c r="I16" s="100">
        <v>98</v>
      </c>
      <c r="J16" s="153">
        <v>42381</v>
      </c>
      <c r="K16" s="156" t="s">
        <v>841</v>
      </c>
      <c r="L16" s="155"/>
      <c r="M16" s="20"/>
    </row>
    <row r="17" spans="2:15" ht="45" x14ac:dyDescent="0.25">
      <c r="B17" s="185"/>
      <c r="C17" s="26" t="s">
        <v>30</v>
      </c>
      <c r="D17" s="27" t="s">
        <v>229</v>
      </c>
      <c r="E17" s="28">
        <v>40164.480000000003</v>
      </c>
      <c r="F17" s="29">
        <v>1.2</v>
      </c>
      <c r="I17" s="100" t="s">
        <v>842</v>
      </c>
      <c r="J17" s="153">
        <v>42390</v>
      </c>
      <c r="K17" s="156" t="s">
        <v>843</v>
      </c>
      <c r="L17" s="155">
        <v>10</v>
      </c>
      <c r="M17" s="20">
        <v>600</v>
      </c>
    </row>
    <row r="18" spans="2:15" ht="16.5" x14ac:dyDescent="0.25">
      <c r="B18" s="185"/>
      <c r="C18" s="26" t="s">
        <v>33</v>
      </c>
      <c r="D18" s="30"/>
      <c r="E18" s="28">
        <v>0</v>
      </c>
      <c r="F18" s="29">
        <v>0</v>
      </c>
      <c r="I18" s="100">
        <v>166</v>
      </c>
      <c r="J18" s="153">
        <v>42401</v>
      </c>
      <c r="K18" s="156" t="s">
        <v>844</v>
      </c>
      <c r="L18" s="155">
        <v>19</v>
      </c>
      <c r="M18" s="20"/>
    </row>
    <row r="19" spans="2:15" ht="60" x14ac:dyDescent="0.25">
      <c r="B19" s="185"/>
      <c r="C19" s="26" t="s">
        <v>35</v>
      </c>
      <c r="D19" s="30" t="s">
        <v>36</v>
      </c>
      <c r="E19" s="28">
        <v>42842.112000000001</v>
      </c>
      <c r="F19" s="29">
        <v>1.28</v>
      </c>
      <c r="I19" s="100">
        <v>183</v>
      </c>
      <c r="J19" s="153">
        <v>42403</v>
      </c>
      <c r="K19" s="156" t="s">
        <v>845</v>
      </c>
      <c r="L19" s="155">
        <v>17</v>
      </c>
      <c r="M19" s="20"/>
    </row>
    <row r="20" spans="2:15" ht="45" x14ac:dyDescent="0.25">
      <c r="B20" s="185"/>
      <c r="C20" s="26" t="s">
        <v>39</v>
      </c>
      <c r="D20" s="30" t="s">
        <v>40</v>
      </c>
      <c r="E20" s="28">
        <v>19412.831999999999</v>
      </c>
      <c r="F20" s="29">
        <v>0.57999999999999996</v>
      </c>
      <c r="I20" s="100">
        <v>274</v>
      </c>
      <c r="J20" s="153">
        <v>42414</v>
      </c>
      <c r="K20" s="156" t="s">
        <v>586</v>
      </c>
      <c r="L20" s="155">
        <v>16</v>
      </c>
      <c r="M20" s="20"/>
    </row>
    <row r="21" spans="2:15" ht="32.25" customHeight="1" thickBot="1" x14ac:dyDescent="0.3">
      <c r="B21" s="195"/>
      <c r="C21" s="36" t="s">
        <v>44</v>
      </c>
      <c r="D21" s="37" t="s">
        <v>45</v>
      </c>
      <c r="E21" s="38">
        <v>15061.68</v>
      </c>
      <c r="F21" s="39">
        <v>0.45</v>
      </c>
      <c r="I21" s="100">
        <v>276</v>
      </c>
      <c r="J21" s="153">
        <v>42415</v>
      </c>
      <c r="K21" s="156" t="s">
        <v>846</v>
      </c>
      <c r="L21" s="155">
        <v>33</v>
      </c>
      <c r="M21" s="20">
        <v>300</v>
      </c>
    </row>
    <row r="22" spans="2:15" ht="16.5" x14ac:dyDescent="0.25">
      <c r="B22" s="185">
        <v>3</v>
      </c>
      <c r="C22" s="186" t="s">
        <v>48</v>
      </c>
      <c r="D22" s="188" t="s">
        <v>49</v>
      </c>
      <c r="E22" s="190">
        <v>61920.240000000005</v>
      </c>
      <c r="F22" s="41">
        <v>1.85</v>
      </c>
      <c r="I22" s="100" t="s">
        <v>847</v>
      </c>
      <c r="J22" s="153">
        <v>42415</v>
      </c>
      <c r="K22" s="156" t="s">
        <v>848</v>
      </c>
      <c r="L22" s="155">
        <v>9</v>
      </c>
      <c r="M22" s="20"/>
    </row>
    <row r="23" spans="2:15" ht="17.25" thickBot="1" x14ac:dyDescent="0.3">
      <c r="B23" s="185"/>
      <c r="C23" s="187"/>
      <c r="D23" s="189"/>
      <c r="E23" s="191"/>
      <c r="F23" s="42"/>
      <c r="I23" s="100">
        <v>355</v>
      </c>
      <c r="J23" s="153">
        <v>42430</v>
      </c>
      <c r="K23" s="156" t="s">
        <v>849</v>
      </c>
      <c r="L23" s="155">
        <v>43</v>
      </c>
      <c r="M23" s="20"/>
    </row>
    <row r="24" spans="2:15" ht="60.75" thickBot="1" x14ac:dyDescent="0.3">
      <c r="B24" s="157">
        <v>4</v>
      </c>
      <c r="C24" s="44" t="s">
        <v>53</v>
      </c>
      <c r="D24" s="45" t="s">
        <v>54</v>
      </c>
      <c r="E24" s="46">
        <v>34809.216</v>
      </c>
      <c r="F24" s="47">
        <v>1.04</v>
      </c>
      <c r="I24" s="100">
        <v>361</v>
      </c>
      <c r="J24" s="153">
        <v>42432</v>
      </c>
      <c r="K24" s="156" t="s">
        <v>850</v>
      </c>
      <c r="L24" s="155">
        <v>51</v>
      </c>
      <c r="M24" s="20"/>
    </row>
    <row r="25" spans="2:15" ht="60.75" thickBot="1" x14ac:dyDescent="0.3">
      <c r="B25" s="158">
        <v>5</v>
      </c>
      <c r="C25" s="50" t="s">
        <v>57</v>
      </c>
      <c r="D25" s="51" t="s">
        <v>58</v>
      </c>
      <c r="E25" s="52">
        <v>42507.408000000003</v>
      </c>
      <c r="F25" s="47">
        <v>1.27</v>
      </c>
      <c r="I25" s="100" t="s">
        <v>851</v>
      </c>
      <c r="J25" s="153">
        <v>42433</v>
      </c>
      <c r="K25" s="156" t="s">
        <v>852</v>
      </c>
      <c r="L25" s="155">
        <v>49</v>
      </c>
      <c r="M25" s="20">
        <v>600</v>
      </c>
    </row>
    <row r="26" spans="2:15" ht="60.75" thickBot="1" x14ac:dyDescent="0.3">
      <c r="B26" s="157">
        <v>6</v>
      </c>
      <c r="C26" s="44" t="s">
        <v>61</v>
      </c>
      <c r="D26" s="45" t="s">
        <v>62</v>
      </c>
      <c r="E26" s="46">
        <v>89700.672000000006</v>
      </c>
      <c r="F26" s="47">
        <v>2.68</v>
      </c>
      <c r="I26" s="100">
        <v>377</v>
      </c>
      <c r="J26" s="153">
        <v>42439</v>
      </c>
      <c r="K26" s="156" t="s">
        <v>853</v>
      </c>
      <c r="L26" s="155">
        <v>12</v>
      </c>
      <c r="M26" s="20"/>
    </row>
    <row r="27" spans="2:15" ht="17.25" thickBot="1" x14ac:dyDescent="0.3">
      <c r="B27" s="158"/>
      <c r="C27" s="217" t="s">
        <v>65</v>
      </c>
      <c r="D27" s="218"/>
      <c r="E27" s="52">
        <v>425743.48800000001</v>
      </c>
      <c r="F27" s="47">
        <f>F14+F16+F22+F24+F25+F26</f>
        <v>12.719999999999999</v>
      </c>
      <c r="I27" s="100">
        <v>388</v>
      </c>
      <c r="J27" s="153">
        <v>42445</v>
      </c>
      <c r="K27" s="156" t="s">
        <v>854</v>
      </c>
      <c r="L27" s="155">
        <v>51</v>
      </c>
      <c r="M27" s="20"/>
    </row>
    <row r="28" spans="2:15" ht="17.25" thickBot="1" x14ac:dyDescent="0.3">
      <c r="B28" s="157">
        <v>7</v>
      </c>
      <c r="C28" s="44" t="s">
        <v>68</v>
      </c>
      <c r="D28" s="45" t="s">
        <v>69</v>
      </c>
      <c r="E28" s="46">
        <v>55226.159999999989</v>
      </c>
      <c r="F28" s="47">
        <v>1.65</v>
      </c>
      <c r="I28" s="100">
        <v>494</v>
      </c>
      <c r="J28" s="153">
        <v>42477</v>
      </c>
      <c r="K28" s="139" t="s">
        <v>855</v>
      </c>
      <c r="L28" s="155">
        <v>53</v>
      </c>
      <c r="M28" s="20"/>
    </row>
    <row r="29" spans="2:15" ht="17.25" thickBot="1" x14ac:dyDescent="0.3">
      <c r="B29" s="58"/>
      <c r="C29" s="59" t="s">
        <v>71</v>
      </c>
      <c r="D29" s="159"/>
      <c r="E29" s="61">
        <v>480969.64799999999</v>
      </c>
      <c r="F29" s="160">
        <f>F28+F27</f>
        <v>14.37</v>
      </c>
      <c r="I29" s="120"/>
      <c r="J29" s="161">
        <v>42467</v>
      </c>
      <c r="K29" s="162" t="s">
        <v>187</v>
      </c>
      <c r="L29" s="120" t="s">
        <v>254</v>
      </c>
      <c r="M29" s="18"/>
    </row>
    <row r="30" spans="2:15" ht="15.75" x14ac:dyDescent="0.25">
      <c r="I30" s="100" t="s">
        <v>195</v>
      </c>
      <c r="J30" s="153">
        <v>42514</v>
      </c>
      <c r="K30" s="156" t="s">
        <v>124</v>
      </c>
      <c r="L30" s="155"/>
      <c r="M30" s="20"/>
    </row>
    <row r="31" spans="2:15" ht="15.75" x14ac:dyDescent="0.25">
      <c r="B31" s="219" t="s">
        <v>99</v>
      </c>
      <c r="C31" s="219"/>
      <c r="D31" s="219"/>
      <c r="E31" s="76" t="s">
        <v>856</v>
      </c>
      <c r="F31" s="64"/>
      <c r="I31" s="100" t="s">
        <v>195</v>
      </c>
      <c r="J31" s="153">
        <v>42513</v>
      </c>
      <c r="K31" s="156" t="s">
        <v>217</v>
      </c>
      <c r="L31" s="155"/>
      <c r="M31" s="20"/>
    </row>
    <row r="32" spans="2:15" ht="18.75" x14ac:dyDescent="0.3">
      <c r="B32" t="s">
        <v>77</v>
      </c>
      <c r="E32" s="77">
        <v>66512.95</v>
      </c>
      <c r="I32" s="100">
        <v>593</v>
      </c>
      <c r="J32" s="153">
        <v>42517</v>
      </c>
      <c r="K32" s="139" t="s">
        <v>609</v>
      </c>
      <c r="L32" s="155">
        <v>34</v>
      </c>
      <c r="M32" s="20"/>
      <c r="O32" t="s">
        <v>101</v>
      </c>
    </row>
    <row r="33" spans="4:13" ht="31.5" x14ac:dyDescent="0.25">
      <c r="I33" s="100" t="s">
        <v>857</v>
      </c>
      <c r="J33" s="153">
        <v>42502</v>
      </c>
      <c r="K33" s="156" t="s">
        <v>858</v>
      </c>
      <c r="L33" s="155"/>
      <c r="M33" s="20"/>
    </row>
    <row r="34" spans="4:13" ht="15.75" x14ac:dyDescent="0.25">
      <c r="I34" s="100" t="s">
        <v>859</v>
      </c>
      <c r="J34" s="153">
        <v>42503</v>
      </c>
      <c r="K34" s="139" t="s">
        <v>564</v>
      </c>
      <c r="L34" s="155">
        <v>1</v>
      </c>
      <c r="M34" s="20"/>
    </row>
    <row r="35" spans="4:13" ht="15.75" x14ac:dyDescent="0.25">
      <c r="D35" s="184" t="s">
        <v>80</v>
      </c>
      <c r="E35" s="184"/>
      <c r="I35" s="163"/>
      <c r="J35" s="120"/>
      <c r="K35" s="116" t="s">
        <v>257</v>
      </c>
      <c r="L35" s="120"/>
      <c r="M35" s="18"/>
    </row>
    <row r="36" spans="4:13" ht="15.75" x14ac:dyDescent="0.25">
      <c r="I36" s="100">
        <v>613</v>
      </c>
      <c r="J36" s="153">
        <v>42528</v>
      </c>
      <c r="K36" s="139" t="s">
        <v>682</v>
      </c>
      <c r="L36" s="155">
        <v>5</v>
      </c>
      <c r="M36" s="20"/>
    </row>
    <row r="37" spans="4:13" ht="15.75" x14ac:dyDescent="0.25">
      <c r="I37" s="100">
        <v>622</v>
      </c>
      <c r="J37" s="153">
        <v>42530</v>
      </c>
      <c r="K37" s="139" t="s">
        <v>860</v>
      </c>
      <c r="L37" s="155">
        <v>1</v>
      </c>
      <c r="M37" s="20">
        <v>600</v>
      </c>
    </row>
    <row r="38" spans="4:13" ht="15.75" x14ac:dyDescent="0.25">
      <c r="I38" s="100" t="s">
        <v>411</v>
      </c>
      <c r="J38" s="153">
        <v>42545</v>
      </c>
      <c r="K38" s="154" t="s">
        <v>412</v>
      </c>
      <c r="L38" s="155"/>
      <c r="M38" s="20"/>
    </row>
    <row r="39" spans="4:13" x14ac:dyDescent="0.25">
      <c r="I39" s="100"/>
      <c r="J39" s="20"/>
      <c r="K39" s="88" t="s">
        <v>265</v>
      </c>
      <c r="L39" s="20"/>
      <c r="M39" s="20"/>
    </row>
    <row r="40" spans="4:13" x14ac:dyDescent="0.25">
      <c r="I40" s="100"/>
      <c r="J40" s="20"/>
      <c r="K40" s="88" t="s">
        <v>274</v>
      </c>
      <c r="L40" s="20"/>
      <c r="M40" s="20"/>
    </row>
    <row r="41" spans="4:13" x14ac:dyDescent="0.25">
      <c r="I41" s="100">
        <v>828</v>
      </c>
      <c r="J41" s="21">
        <v>42585</v>
      </c>
      <c r="K41" s="88" t="s">
        <v>718</v>
      </c>
      <c r="L41" s="20">
        <v>55</v>
      </c>
      <c r="M41" s="20"/>
    </row>
    <row r="42" spans="4:13" x14ac:dyDescent="0.25">
      <c r="I42" s="100">
        <v>829</v>
      </c>
      <c r="J42" s="21">
        <v>42585</v>
      </c>
      <c r="K42" s="88" t="s">
        <v>861</v>
      </c>
      <c r="L42" s="20">
        <v>38</v>
      </c>
      <c r="M42" s="20"/>
    </row>
    <row r="43" spans="4:13" x14ac:dyDescent="0.25">
      <c r="I43" s="100">
        <v>891</v>
      </c>
      <c r="J43" s="21">
        <v>42599</v>
      </c>
      <c r="K43" s="88" t="s">
        <v>862</v>
      </c>
      <c r="L43" s="20">
        <v>55</v>
      </c>
      <c r="M43" s="20"/>
    </row>
    <row r="44" spans="4:13" x14ac:dyDescent="0.25">
      <c r="I44" s="100">
        <v>895</v>
      </c>
      <c r="J44" s="21">
        <v>42599</v>
      </c>
      <c r="K44" s="88" t="s">
        <v>863</v>
      </c>
      <c r="L44" s="20">
        <v>52</v>
      </c>
      <c r="M44" s="20"/>
    </row>
    <row r="45" spans="4:13" x14ac:dyDescent="0.25">
      <c r="I45" s="100" t="s">
        <v>864</v>
      </c>
      <c r="J45" s="21">
        <v>42601</v>
      </c>
      <c r="K45" s="88" t="s">
        <v>276</v>
      </c>
      <c r="L45" s="20">
        <v>1</v>
      </c>
      <c r="M45" s="20"/>
    </row>
    <row r="46" spans="4:13" x14ac:dyDescent="0.25">
      <c r="I46" s="100"/>
      <c r="J46" s="21">
        <v>42676</v>
      </c>
      <c r="K46" s="88" t="s">
        <v>298</v>
      </c>
      <c r="L46" s="20"/>
      <c r="M46" s="20"/>
    </row>
    <row r="47" spans="4:13" x14ac:dyDescent="0.25">
      <c r="I47" s="163"/>
      <c r="J47" s="120"/>
      <c r="K47" s="116" t="s">
        <v>419</v>
      </c>
      <c r="L47" s="120"/>
      <c r="M47" s="18"/>
    </row>
    <row r="48" spans="4:13" x14ac:dyDescent="0.25">
      <c r="I48" s="100">
        <v>1031</v>
      </c>
      <c r="J48" s="21">
        <v>42620</v>
      </c>
      <c r="K48" s="88" t="s">
        <v>350</v>
      </c>
      <c r="L48" s="20">
        <v>33</v>
      </c>
      <c r="M48" s="20">
        <v>300</v>
      </c>
    </row>
    <row r="49" spans="9:13" x14ac:dyDescent="0.25">
      <c r="I49" s="100">
        <v>1012</v>
      </c>
      <c r="J49" s="21">
        <v>42618</v>
      </c>
      <c r="K49" s="88" t="s">
        <v>865</v>
      </c>
      <c r="L49" s="20">
        <v>41</v>
      </c>
      <c r="M49" s="20">
        <v>300</v>
      </c>
    </row>
    <row r="50" spans="9:13" x14ac:dyDescent="0.25">
      <c r="I50" s="100">
        <v>1161</v>
      </c>
      <c r="J50" s="21">
        <v>42642</v>
      </c>
      <c r="K50" s="88" t="s">
        <v>866</v>
      </c>
      <c r="L50" s="20">
        <v>32</v>
      </c>
      <c r="M50" s="20">
        <v>500</v>
      </c>
    </row>
    <row r="51" spans="9:13" x14ac:dyDescent="0.25">
      <c r="I51" s="100">
        <v>1037</v>
      </c>
      <c r="J51" s="21">
        <v>42623</v>
      </c>
      <c r="K51" s="88" t="s">
        <v>867</v>
      </c>
      <c r="L51" s="20">
        <v>52</v>
      </c>
      <c r="M51" s="20">
        <v>300</v>
      </c>
    </row>
    <row r="52" spans="9:13" x14ac:dyDescent="0.25">
      <c r="I52" s="163"/>
      <c r="J52" s="120"/>
      <c r="K52" s="116" t="s">
        <v>286</v>
      </c>
      <c r="L52" s="120"/>
      <c r="M52" s="18"/>
    </row>
    <row r="53" spans="9:13" x14ac:dyDescent="0.25">
      <c r="I53" s="100">
        <v>1300</v>
      </c>
      <c r="J53" s="21">
        <v>42649</v>
      </c>
      <c r="K53" s="88" t="s">
        <v>868</v>
      </c>
      <c r="L53" s="20">
        <v>55</v>
      </c>
      <c r="M53" s="20"/>
    </row>
    <row r="54" spans="9:13" x14ac:dyDescent="0.25">
      <c r="I54" s="100">
        <v>1285</v>
      </c>
      <c r="J54" s="21">
        <v>42660</v>
      </c>
      <c r="K54" s="88" t="s">
        <v>865</v>
      </c>
      <c r="L54" s="20">
        <v>43</v>
      </c>
      <c r="M54" s="20">
        <v>300</v>
      </c>
    </row>
    <row r="55" spans="9:13" x14ac:dyDescent="0.25">
      <c r="I55" s="100">
        <v>1306</v>
      </c>
      <c r="J55" s="21">
        <v>42663</v>
      </c>
      <c r="K55" s="88" t="s">
        <v>112</v>
      </c>
      <c r="L55" s="20">
        <v>15</v>
      </c>
      <c r="M55" s="20"/>
    </row>
    <row r="56" spans="9:13" x14ac:dyDescent="0.25">
      <c r="I56" s="100">
        <v>1324</v>
      </c>
      <c r="J56" s="21">
        <v>42670</v>
      </c>
      <c r="K56" s="88" t="s">
        <v>869</v>
      </c>
      <c r="L56" s="20">
        <v>55</v>
      </c>
      <c r="M56" s="20"/>
    </row>
    <row r="57" spans="9:13" x14ac:dyDescent="0.25">
      <c r="I57" s="100">
        <v>1330</v>
      </c>
      <c r="J57" s="21">
        <v>42670</v>
      </c>
      <c r="K57" s="88" t="s">
        <v>870</v>
      </c>
      <c r="L57" s="20">
        <v>52</v>
      </c>
      <c r="M57" s="20">
        <v>600</v>
      </c>
    </row>
    <row r="58" spans="9:13" x14ac:dyDescent="0.25">
      <c r="I58" s="163"/>
      <c r="J58" s="120"/>
      <c r="K58" s="116" t="s">
        <v>333</v>
      </c>
      <c r="L58" s="120"/>
      <c r="M58" s="18"/>
    </row>
    <row r="59" spans="9:13" x14ac:dyDescent="0.25">
      <c r="I59" s="100">
        <v>1367</v>
      </c>
      <c r="J59" s="21">
        <v>42675</v>
      </c>
      <c r="K59" s="88" t="s">
        <v>871</v>
      </c>
      <c r="L59" s="20">
        <v>55</v>
      </c>
      <c r="M59" s="20"/>
    </row>
    <row r="60" spans="9:13" x14ac:dyDescent="0.25">
      <c r="I60" s="100">
        <v>1368</v>
      </c>
      <c r="J60" s="21">
        <v>42675</v>
      </c>
      <c r="K60" s="88" t="s">
        <v>872</v>
      </c>
      <c r="L60" s="20">
        <v>14</v>
      </c>
      <c r="M60" s="20"/>
    </row>
    <row r="61" spans="9:13" x14ac:dyDescent="0.25">
      <c r="I61" s="100">
        <v>1402</v>
      </c>
      <c r="J61" s="21">
        <v>42683</v>
      </c>
      <c r="K61" s="88" t="s">
        <v>873</v>
      </c>
      <c r="L61" s="20">
        <v>9</v>
      </c>
      <c r="M61" s="20"/>
    </row>
    <row r="62" spans="9:13" x14ac:dyDescent="0.25">
      <c r="I62" s="100" t="s">
        <v>874</v>
      </c>
      <c r="J62" s="21">
        <v>42696</v>
      </c>
      <c r="K62" s="88" t="s">
        <v>482</v>
      </c>
      <c r="L62" s="20">
        <v>12</v>
      </c>
      <c r="M62" s="20">
        <v>600</v>
      </c>
    </row>
    <row r="63" spans="9:13" x14ac:dyDescent="0.25">
      <c r="I63" s="100">
        <v>1485</v>
      </c>
      <c r="J63" s="21">
        <v>42699</v>
      </c>
      <c r="K63" s="88" t="s">
        <v>875</v>
      </c>
      <c r="L63" s="20">
        <v>3</v>
      </c>
      <c r="M63" s="20"/>
    </row>
    <row r="64" spans="9:13" x14ac:dyDescent="0.25">
      <c r="I64" s="100">
        <v>1483</v>
      </c>
      <c r="J64" s="21">
        <v>42700</v>
      </c>
      <c r="K64" s="88" t="s">
        <v>875</v>
      </c>
      <c r="L64" s="20">
        <v>3</v>
      </c>
      <c r="M64" s="20"/>
    </row>
    <row r="65" spans="9:13" x14ac:dyDescent="0.25">
      <c r="I65" s="78"/>
      <c r="J65" s="78"/>
      <c r="K65" s="90" t="s">
        <v>335</v>
      </c>
      <c r="L65" s="78"/>
      <c r="M65" s="78"/>
    </row>
    <row r="66" spans="9:13" x14ac:dyDescent="0.25">
      <c r="I66" s="74">
        <v>1545</v>
      </c>
      <c r="J66" s="75">
        <v>42711</v>
      </c>
      <c r="K66" s="116" t="s">
        <v>876</v>
      </c>
      <c r="L66" s="74">
        <v>35</v>
      </c>
      <c r="M66" s="78"/>
    </row>
    <row r="67" spans="9:13" x14ac:dyDescent="0.25">
      <c r="I67" s="74">
        <v>1568</v>
      </c>
      <c r="J67" s="75">
        <v>42716</v>
      </c>
      <c r="K67" s="116" t="s">
        <v>877</v>
      </c>
      <c r="L67" s="74">
        <v>12</v>
      </c>
      <c r="M67" s="78"/>
    </row>
    <row r="68" spans="9:13" x14ac:dyDescent="0.25">
      <c r="I68" s="74">
        <v>1578</v>
      </c>
      <c r="J68" s="75">
        <v>42717</v>
      </c>
      <c r="K68" s="116" t="s">
        <v>378</v>
      </c>
      <c r="L68" s="74">
        <v>21</v>
      </c>
      <c r="M68" s="78"/>
    </row>
    <row r="69" spans="9:13" x14ac:dyDescent="0.25">
      <c r="I69" s="20" t="s">
        <v>878</v>
      </c>
      <c r="J69" s="21">
        <v>42724</v>
      </c>
      <c r="K69" s="88" t="s">
        <v>579</v>
      </c>
      <c r="L69" s="20">
        <v>37</v>
      </c>
      <c r="M69" s="20">
        <v>300</v>
      </c>
    </row>
    <row r="70" spans="9:13" x14ac:dyDescent="0.25">
      <c r="I70" s="74">
        <v>1608</v>
      </c>
      <c r="J70" s="75">
        <v>42724</v>
      </c>
      <c r="K70" s="116" t="s">
        <v>879</v>
      </c>
      <c r="L70" s="74">
        <v>5</v>
      </c>
      <c r="M70" s="78"/>
    </row>
    <row r="71" spans="9:13" x14ac:dyDescent="0.25">
      <c r="I71" s="74">
        <v>1647</v>
      </c>
      <c r="J71" s="75">
        <v>42733</v>
      </c>
      <c r="K71" s="116" t="s">
        <v>880</v>
      </c>
      <c r="L71" s="74">
        <v>36</v>
      </c>
      <c r="M71" s="78"/>
    </row>
    <row r="72" spans="9:13" x14ac:dyDescent="0.25">
      <c r="I72" s="120"/>
      <c r="J72" s="120"/>
      <c r="K72" s="116" t="s">
        <v>881</v>
      </c>
      <c r="L72" s="120"/>
      <c r="M72" s="18"/>
    </row>
    <row r="73" spans="9:13" x14ac:dyDescent="0.25">
      <c r="I73" s="78"/>
      <c r="J73" s="79">
        <v>42702</v>
      </c>
      <c r="K73" s="90" t="s">
        <v>88</v>
      </c>
      <c r="L73" s="78" t="s">
        <v>89</v>
      </c>
      <c r="M73" s="78"/>
    </row>
    <row r="74" spans="9:13" x14ac:dyDescent="0.25">
      <c r="I74" s="74"/>
      <c r="J74" s="75">
        <v>42390</v>
      </c>
      <c r="K74" s="116" t="s">
        <v>306</v>
      </c>
      <c r="L74" s="74">
        <v>10</v>
      </c>
      <c r="M74" s="78"/>
    </row>
    <row r="75" spans="9:13" x14ac:dyDescent="0.25">
      <c r="I75" s="74"/>
      <c r="J75" s="75">
        <v>42388</v>
      </c>
      <c r="K75" s="116" t="s">
        <v>306</v>
      </c>
      <c r="L75" s="74">
        <v>22</v>
      </c>
      <c r="M75" s="78"/>
    </row>
    <row r="76" spans="9:13" x14ac:dyDescent="0.25">
      <c r="I76" s="74"/>
      <c r="J76" s="75">
        <v>42382</v>
      </c>
      <c r="K76" s="116" t="s">
        <v>306</v>
      </c>
      <c r="L76" s="74">
        <v>20</v>
      </c>
      <c r="M76" s="78"/>
    </row>
    <row r="77" spans="9:13" x14ac:dyDescent="0.25">
      <c r="I77" s="74"/>
      <c r="J77" s="75">
        <v>42717</v>
      </c>
      <c r="K77" s="116" t="s">
        <v>306</v>
      </c>
      <c r="L77" s="74">
        <v>52</v>
      </c>
      <c r="M77" s="78"/>
    </row>
    <row r="78" spans="9:13" x14ac:dyDescent="0.25">
      <c r="I78" s="74"/>
      <c r="J78" s="75">
        <v>42717</v>
      </c>
      <c r="K78" s="116" t="s">
        <v>306</v>
      </c>
      <c r="L78" s="74">
        <v>24</v>
      </c>
      <c r="M78" s="78"/>
    </row>
    <row r="79" spans="9:13" x14ac:dyDescent="0.25">
      <c r="I79" s="78"/>
      <c r="J79" s="124"/>
      <c r="K79" s="136" t="s">
        <v>582</v>
      </c>
      <c r="L79" s="78" t="s">
        <v>583</v>
      </c>
      <c r="M79" s="18"/>
    </row>
    <row r="80" spans="9:13" x14ac:dyDescent="0.25">
      <c r="I80" s="78"/>
      <c r="J80" s="124">
        <v>42725</v>
      </c>
      <c r="K80" s="118" t="s">
        <v>187</v>
      </c>
      <c r="L80" s="78"/>
      <c r="M80" s="18"/>
    </row>
    <row r="81" spans="9:13" ht="25.5" x14ac:dyDescent="0.25">
      <c r="I81" s="18"/>
      <c r="J81" s="31"/>
      <c r="K81" s="53" t="s">
        <v>59</v>
      </c>
      <c r="L81" s="33" t="s">
        <v>60</v>
      </c>
      <c r="M81" s="18"/>
    </row>
    <row r="82" spans="9:13" ht="15.75" x14ac:dyDescent="0.25">
      <c r="I82" s="18"/>
      <c r="J82" s="31"/>
      <c r="K82" s="34" t="s">
        <v>63</v>
      </c>
      <c r="L82" s="54" t="s">
        <v>64</v>
      </c>
      <c r="M82" s="18"/>
    </row>
    <row r="83" spans="9:13" ht="38.25" x14ac:dyDescent="0.25">
      <c r="I83" s="18"/>
      <c r="J83" s="31"/>
      <c r="K83" s="34" t="s">
        <v>66</v>
      </c>
      <c r="L83" s="35" t="s">
        <v>67</v>
      </c>
      <c r="M83" s="54"/>
    </row>
    <row r="84" spans="9:13" ht="38.25" x14ac:dyDescent="0.25">
      <c r="I84" s="18"/>
      <c r="J84" s="31"/>
      <c r="K84" s="34" t="s">
        <v>70</v>
      </c>
      <c r="L84" s="35" t="s">
        <v>67</v>
      </c>
      <c r="M84" s="18"/>
    </row>
    <row r="85" spans="9:13" ht="25.5" x14ac:dyDescent="0.25">
      <c r="I85" s="18"/>
      <c r="J85" s="31"/>
      <c r="K85" s="32" t="s">
        <v>72</v>
      </c>
      <c r="L85" s="33" t="s">
        <v>73</v>
      </c>
      <c r="M85" s="35"/>
    </row>
    <row r="86" spans="9:13" ht="25.5" x14ac:dyDescent="0.25">
      <c r="I86" s="18"/>
      <c r="J86" s="31"/>
      <c r="K86" s="32" t="s">
        <v>75</v>
      </c>
      <c r="L86" s="33" t="s">
        <v>76</v>
      </c>
      <c r="M86" s="18"/>
    </row>
    <row r="87" spans="9:13" ht="38.25" x14ac:dyDescent="0.25">
      <c r="I87" s="18"/>
      <c r="J87" s="31"/>
      <c r="K87" s="32" t="s">
        <v>147</v>
      </c>
      <c r="L87" s="33" t="s">
        <v>148</v>
      </c>
      <c r="M87" s="18"/>
    </row>
    <row r="88" spans="9:13" ht="31.5" x14ac:dyDescent="0.25">
      <c r="I88" s="18"/>
      <c r="J88" s="31">
        <v>42591</v>
      </c>
      <c r="K88" s="32" t="s">
        <v>78</v>
      </c>
      <c r="L88" s="33" t="s">
        <v>79</v>
      </c>
      <c r="M88" s="18"/>
    </row>
    <row r="89" spans="9:13" ht="60.75" x14ac:dyDescent="0.25">
      <c r="I89" s="18"/>
      <c r="J89" s="31"/>
      <c r="K89" s="32" t="s">
        <v>37</v>
      </c>
      <c r="L89" s="33" t="s">
        <v>38</v>
      </c>
      <c r="M89" s="18"/>
    </row>
    <row r="90" spans="9:13" ht="60.75" x14ac:dyDescent="0.25">
      <c r="I90" s="18"/>
      <c r="J90" s="31" t="s">
        <v>41</v>
      </c>
      <c r="K90" s="34" t="s">
        <v>42</v>
      </c>
      <c r="L90" s="35" t="s">
        <v>43</v>
      </c>
      <c r="M90" s="18"/>
    </row>
    <row r="91" spans="9:13" ht="45" x14ac:dyDescent="0.25">
      <c r="I91" s="18"/>
      <c r="J91" s="31" t="s">
        <v>46</v>
      </c>
      <c r="K91" s="40" t="s">
        <v>47</v>
      </c>
      <c r="L91" s="35" t="s">
        <v>43</v>
      </c>
      <c r="M91" s="18"/>
    </row>
    <row r="92" spans="9:13" ht="60.75" x14ac:dyDescent="0.25">
      <c r="I92" s="18"/>
      <c r="J92" s="31"/>
      <c r="K92" s="34" t="s">
        <v>50</v>
      </c>
      <c r="L92" s="35" t="s">
        <v>43</v>
      </c>
      <c r="M92" s="18"/>
    </row>
    <row r="93" spans="9:13" ht="41.25" x14ac:dyDescent="0.25">
      <c r="I93" s="18"/>
      <c r="J93" s="31"/>
      <c r="K93" s="32" t="s">
        <v>51</v>
      </c>
      <c r="L93" s="33" t="s">
        <v>52</v>
      </c>
      <c r="M93" s="18"/>
    </row>
    <row r="94" spans="9:13" ht="79.5" x14ac:dyDescent="0.25">
      <c r="I94" s="18"/>
      <c r="J94" s="31"/>
      <c r="K94" s="48" t="s">
        <v>55</v>
      </c>
      <c r="L94" s="35" t="s">
        <v>56</v>
      </c>
      <c r="M94" s="18"/>
    </row>
    <row r="95" spans="9:13" ht="15.75" x14ac:dyDescent="0.25">
      <c r="I95" s="18"/>
      <c r="J95" s="27"/>
      <c r="K95" s="32" t="s">
        <v>81</v>
      </c>
      <c r="L95" s="33" t="s">
        <v>82</v>
      </c>
      <c r="M95" s="18"/>
    </row>
    <row r="96" spans="9:13" x14ac:dyDescent="0.25">
      <c r="I96" s="18"/>
      <c r="J96" s="27"/>
      <c r="K96" s="18"/>
      <c r="L96" s="18"/>
      <c r="M96" s="18"/>
    </row>
    <row r="97" spans="9:13" x14ac:dyDescent="0.25">
      <c r="I97" s="18"/>
      <c r="J97" s="27"/>
      <c r="K97" s="18"/>
      <c r="L97" s="18"/>
      <c r="M97" s="18"/>
    </row>
  </sheetData>
  <mergeCells count="20">
    <mergeCell ref="I9:J9"/>
    <mergeCell ref="I10:J10"/>
    <mergeCell ref="I12:L12"/>
    <mergeCell ref="B16:B21"/>
    <mergeCell ref="C16:D16"/>
    <mergeCell ref="C5:D5"/>
    <mergeCell ref="C6:D6"/>
    <mergeCell ref="D7:E7"/>
    <mergeCell ref="B14:B15"/>
    <mergeCell ref="C14:D14"/>
    <mergeCell ref="E14:E15"/>
    <mergeCell ref="F14:F15"/>
    <mergeCell ref="C15:D15"/>
    <mergeCell ref="D35:E35"/>
    <mergeCell ref="B22:B23"/>
    <mergeCell ref="C22:C23"/>
    <mergeCell ref="D22:D23"/>
    <mergeCell ref="E22:E23"/>
    <mergeCell ref="C27:D27"/>
    <mergeCell ref="B31:D31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20" workbookViewId="0">
      <selection activeCell="C26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  <col min="257" max="257" width="4.85546875" customWidth="1"/>
    <col min="258" max="258" width="45.28515625" customWidth="1"/>
    <col min="259" max="259" width="41.5703125" customWidth="1"/>
    <col min="513" max="513" width="4.85546875" customWidth="1"/>
    <col min="514" max="514" width="45.28515625" customWidth="1"/>
    <col min="515" max="515" width="41.5703125" customWidth="1"/>
    <col min="769" max="769" width="4.85546875" customWidth="1"/>
    <col min="770" max="770" width="45.28515625" customWidth="1"/>
    <col min="771" max="771" width="41.5703125" customWidth="1"/>
    <col min="1025" max="1025" width="4.85546875" customWidth="1"/>
    <col min="1026" max="1026" width="45.28515625" customWidth="1"/>
    <col min="1027" max="1027" width="41.5703125" customWidth="1"/>
    <col min="1281" max="1281" width="4.85546875" customWidth="1"/>
    <col min="1282" max="1282" width="45.28515625" customWidth="1"/>
    <col min="1283" max="1283" width="41.5703125" customWidth="1"/>
    <col min="1537" max="1537" width="4.85546875" customWidth="1"/>
    <col min="1538" max="1538" width="45.28515625" customWidth="1"/>
    <col min="1539" max="1539" width="41.5703125" customWidth="1"/>
    <col min="1793" max="1793" width="4.85546875" customWidth="1"/>
    <col min="1794" max="1794" width="45.28515625" customWidth="1"/>
    <col min="1795" max="1795" width="41.5703125" customWidth="1"/>
    <col min="2049" max="2049" width="4.85546875" customWidth="1"/>
    <col min="2050" max="2050" width="45.28515625" customWidth="1"/>
    <col min="2051" max="2051" width="41.5703125" customWidth="1"/>
    <col min="2305" max="2305" width="4.85546875" customWidth="1"/>
    <col min="2306" max="2306" width="45.28515625" customWidth="1"/>
    <col min="2307" max="2307" width="41.5703125" customWidth="1"/>
    <col min="2561" max="2561" width="4.85546875" customWidth="1"/>
    <col min="2562" max="2562" width="45.28515625" customWidth="1"/>
    <col min="2563" max="2563" width="41.5703125" customWidth="1"/>
    <col min="2817" max="2817" width="4.85546875" customWidth="1"/>
    <col min="2818" max="2818" width="45.28515625" customWidth="1"/>
    <col min="2819" max="2819" width="41.5703125" customWidth="1"/>
    <col min="3073" max="3073" width="4.85546875" customWidth="1"/>
    <col min="3074" max="3074" width="45.28515625" customWidth="1"/>
    <col min="3075" max="3075" width="41.5703125" customWidth="1"/>
    <col min="3329" max="3329" width="4.85546875" customWidth="1"/>
    <col min="3330" max="3330" width="45.28515625" customWidth="1"/>
    <col min="3331" max="3331" width="41.5703125" customWidth="1"/>
    <col min="3585" max="3585" width="4.85546875" customWidth="1"/>
    <col min="3586" max="3586" width="45.28515625" customWidth="1"/>
    <col min="3587" max="3587" width="41.5703125" customWidth="1"/>
    <col min="3841" max="3841" width="4.85546875" customWidth="1"/>
    <col min="3842" max="3842" width="45.28515625" customWidth="1"/>
    <col min="3843" max="3843" width="41.5703125" customWidth="1"/>
    <col min="4097" max="4097" width="4.85546875" customWidth="1"/>
    <col min="4098" max="4098" width="45.28515625" customWidth="1"/>
    <col min="4099" max="4099" width="41.5703125" customWidth="1"/>
    <col min="4353" max="4353" width="4.85546875" customWidth="1"/>
    <col min="4354" max="4354" width="45.28515625" customWidth="1"/>
    <col min="4355" max="4355" width="41.5703125" customWidth="1"/>
    <col min="4609" max="4609" width="4.85546875" customWidth="1"/>
    <col min="4610" max="4610" width="45.28515625" customWidth="1"/>
    <col min="4611" max="4611" width="41.5703125" customWidth="1"/>
    <col min="4865" max="4865" width="4.85546875" customWidth="1"/>
    <col min="4866" max="4866" width="45.28515625" customWidth="1"/>
    <col min="4867" max="4867" width="41.5703125" customWidth="1"/>
    <col min="5121" max="5121" width="4.85546875" customWidth="1"/>
    <col min="5122" max="5122" width="45.28515625" customWidth="1"/>
    <col min="5123" max="5123" width="41.5703125" customWidth="1"/>
    <col min="5377" max="5377" width="4.85546875" customWidth="1"/>
    <col min="5378" max="5378" width="45.28515625" customWidth="1"/>
    <col min="5379" max="5379" width="41.5703125" customWidth="1"/>
    <col min="5633" max="5633" width="4.85546875" customWidth="1"/>
    <col min="5634" max="5634" width="45.28515625" customWidth="1"/>
    <col min="5635" max="5635" width="41.5703125" customWidth="1"/>
    <col min="5889" max="5889" width="4.85546875" customWidth="1"/>
    <col min="5890" max="5890" width="45.28515625" customWidth="1"/>
    <col min="5891" max="5891" width="41.5703125" customWidth="1"/>
    <col min="6145" max="6145" width="4.85546875" customWidth="1"/>
    <col min="6146" max="6146" width="45.28515625" customWidth="1"/>
    <col min="6147" max="6147" width="41.5703125" customWidth="1"/>
    <col min="6401" max="6401" width="4.85546875" customWidth="1"/>
    <col min="6402" max="6402" width="45.28515625" customWidth="1"/>
    <col min="6403" max="6403" width="41.5703125" customWidth="1"/>
    <col min="6657" max="6657" width="4.85546875" customWidth="1"/>
    <col min="6658" max="6658" width="45.28515625" customWidth="1"/>
    <col min="6659" max="6659" width="41.5703125" customWidth="1"/>
    <col min="6913" max="6913" width="4.85546875" customWidth="1"/>
    <col min="6914" max="6914" width="45.28515625" customWidth="1"/>
    <col min="6915" max="6915" width="41.5703125" customWidth="1"/>
    <col min="7169" max="7169" width="4.85546875" customWidth="1"/>
    <col min="7170" max="7170" width="45.28515625" customWidth="1"/>
    <col min="7171" max="7171" width="41.5703125" customWidth="1"/>
    <col min="7425" max="7425" width="4.85546875" customWidth="1"/>
    <col min="7426" max="7426" width="45.28515625" customWidth="1"/>
    <col min="7427" max="7427" width="41.5703125" customWidth="1"/>
    <col min="7681" max="7681" width="4.85546875" customWidth="1"/>
    <col min="7682" max="7682" width="45.28515625" customWidth="1"/>
    <col min="7683" max="7683" width="41.5703125" customWidth="1"/>
    <col min="7937" max="7937" width="4.85546875" customWidth="1"/>
    <col min="7938" max="7938" width="45.28515625" customWidth="1"/>
    <col min="7939" max="7939" width="41.5703125" customWidth="1"/>
    <col min="8193" max="8193" width="4.85546875" customWidth="1"/>
    <col min="8194" max="8194" width="45.28515625" customWidth="1"/>
    <col min="8195" max="8195" width="41.5703125" customWidth="1"/>
    <col min="8449" max="8449" width="4.85546875" customWidth="1"/>
    <col min="8450" max="8450" width="45.28515625" customWidth="1"/>
    <col min="8451" max="8451" width="41.5703125" customWidth="1"/>
    <col min="8705" max="8705" width="4.85546875" customWidth="1"/>
    <col min="8706" max="8706" width="45.28515625" customWidth="1"/>
    <col min="8707" max="8707" width="41.5703125" customWidth="1"/>
    <col min="8961" max="8961" width="4.85546875" customWidth="1"/>
    <col min="8962" max="8962" width="45.28515625" customWidth="1"/>
    <col min="8963" max="8963" width="41.5703125" customWidth="1"/>
    <col min="9217" max="9217" width="4.85546875" customWidth="1"/>
    <col min="9218" max="9218" width="45.28515625" customWidth="1"/>
    <col min="9219" max="9219" width="41.5703125" customWidth="1"/>
    <col min="9473" max="9473" width="4.85546875" customWidth="1"/>
    <col min="9474" max="9474" width="45.28515625" customWidth="1"/>
    <col min="9475" max="9475" width="41.5703125" customWidth="1"/>
    <col min="9729" max="9729" width="4.85546875" customWidth="1"/>
    <col min="9730" max="9730" width="45.28515625" customWidth="1"/>
    <col min="9731" max="9731" width="41.5703125" customWidth="1"/>
    <col min="9985" max="9985" width="4.85546875" customWidth="1"/>
    <col min="9986" max="9986" width="45.28515625" customWidth="1"/>
    <col min="9987" max="9987" width="41.5703125" customWidth="1"/>
    <col min="10241" max="10241" width="4.85546875" customWidth="1"/>
    <col min="10242" max="10242" width="45.28515625" customWidth="1"/>
    <col min="10243" max="10243" width="41.5703125" customWidth="1"/>
    <col min="10497" max="10497" width="4.85546875" customWidth="1"/>
    <col min="10498" max="10498" width="45.28515625" customWidth="1"/>
    <col min="10499" max="10499" width="41.5703125" customWidth="1"/>
    <col min="10753" max="10753" width="4.85546875" customWidth="1"/>
    <col min="10754" max="10754" width="45.28515625" customWidth="1"/>
    <col min="10755" max="10755" width="41.5703125" customWidth="1"/>
    <col min="11009" max="11009" width="4.85546875" customWidth="1"/>
    <col min="11010" max="11010" width="45.28515625" customWidth="1"/>
    <col min="11011" max="11011" width="41.5703125" customWidth="1"/>
    <col min="11265" max="11265" width="4.85546875" customWidth="1"/>
    <col min="11266" max="11266" width="45.28515625" customWidth="1"/>
    <col min="11267" max="11267" width="41.5703125" customWidth="1"/>
    <col min="11521" max="11521" width="4.85546875" customWidth="1"/>
    <col min="11522" max="11522" width="45.28515625" customWidth="1"/>
    <col min="11523" max="11523" width="41.5703125" customWidth="1"/>
    <col min="11777" max="11777" width="4.85546875" customWidth="1"/>
    <col min="11778" max="11778" width="45.28515625" customWidth="1"/>
    <col min="11779" max="11779" width="41.5703125" customWidth="1"/>
    <col min="12033" max="12033" width="4.85546875" customWidth="1"/>
    <col min="12034" max="12034" width="45.28515625" customWidth="1"/>
    <col min="12035" max="12035" width="41.5703125" customWidth="1"/>
    <col min="12289" max="12289" width="4.85546875" customWidth="1"/>
    <col min="12290" max="12290" width="45.28515625" customWidth="1"/>
    <col min="12291" max="12291" width="41.5703125" customWidth="1"/>
    <col min="12545" max="12545" width="4.85546875" customWidth="1"/>
    <col min="12546" max="12546" width="45.28515625" customWidth="1"/>
    <col min="12547" max="12547" width="41.5703125" customWidth="1"/>
    <col min="12801" max="12801" width="4.85546875" customWidth="1"/>
    <col min="12802" max="12802" width="45.28515625" customWidth="1"/>
    <col min="12803" max="12803" width="41.5703125" customWidth="1"/>
    <col min="13057" max="13057" width="4.85546875" customWidth="1"/>
    <col min="13058" max="13058" width="45.28515625" customWidth="1"/>
    <col min="13059" max="13059" width="41.5703125" customWidth="1"/>
    <col min="13313" max="13313" width="4.85546875" customWidth="1"/>
    <col min="13314" max="13314" width="45.28515625" customWidth="1"/>
    <col min="13315" max="13315" width="41.5703125" customWidth="1"/>
    <col min="13569" max="13569" width="4.85546875" customWidth="1"/>
    <col min="13570" max="13570" width="45.28515625" customWidth="1"/>
    <col min="13571" max="13571" width="41.5703125" customWidth="1"/>
    <col min="13825" max="13825" width="4.85546875" customWidth="1"/>
    <col min="13826" max="13826" width="45.28515625" customWidth="1"/>
    <col min="13827" max="13827" width="41.5703125" customWidth="1"/>
    <col min="14081" max="14081" width="4.85546875" customWidth="1"/>
    <col min="14082" max="14082" width="45.28515625" customWidth="1"/>
    <col min="14083" max="14083" width="41.5703125" customWidth="1"/>
    <col min="14337" max="14337" width="4.85546875" customWidth="1"/>
    <col min="14338" max="14338" width="45.28515625" customWidth="1"/>
    <col min="14339" max="14339" width="41.5703125" customWidth="1"/>
    <col min="14593" max="14593" width="4.85546875" customWidth="1"/>
    <col min="14594" max="14594" width="45.28515625" customWidth="1"/>
    <col min="14595" max="14595" width="41.5703125" customWidth="1"/>
    <col min="14849" max="14849" width="4.85546875" customWidth="1"/>
    <col min="14850" max="14850" width="45.28515625" customWidth="1"/>
    <col min="14851" max="14851" width="41.5703125" customWidth="1"/>
    <col min="15105" max="15105" width="4.85546875" customWidth="1"/>
    <col min="15106" max="15106" width="45.28515625" customWidth="1"/>
    <col min="15107" max="15107" width="41.5703125" customWidth="1"/>
    <col min="15361" max="15361" width="4.85546875" customWidth="1"/>
    <col min="15362" max="15362" width="45.28515625" customWidth="1"/>
    <col min="15363" max="15363" width="41.5703125" customWidth="1"/>
    <col min="15617" max="15617" width="4.85546875" customWidth="1"/>
    <col min="15618" max="15618" width="45.28515625" customWidth="1"/>
    <col min="15619" max="15619" width="41.5703125" customWidth="1"/>
    <col min="15873" max="15873" width="4.85546875" customWidth="1"/>
    <col min="15874" max="15874" width="45.28515625" customWidth="1"/>
    <col min="15875" max="15875" width="41.5703125" customWidth="1"/>
    <col min="16129" max="16129" width="4.85546875" customWidth="1"/>
    <col min="16130" max="16130" width="45.28515625" customWidth="1"/>
    <col min="16131" max="16131" width="41.5703125" customWidth="1"/>
  </cols>
  <sheetData>
    <row r="1" spans="1:3" ht="15.75" x14ac:dyDescent="0.25">
      <c r="C1" s="164" t="s">
        <v>882</v>
      </c>
    </row>
    <row r="2" spans="1:3" ht="15.75" x14ac:dyDescent="0.25">
      <c r="C2" s="164" t="s">
        <v>883</v>
      </c>
    </row>
    <row r="3" spans="1:3" ht="15.75" x14ac:dyDescent="0.25">
      <c r="C3" s="164" t="s">
        <v>884</v>
      </c>
    </row>
    <row r="4" spans="1:3" ht="15.75" x14ac:dyDescent="0.25">
      <c r="C4" s="164" t="s">
        <v>885</v>
      </c>
    </row>
    <row r="5" spans="1:3" ht="15.75" x14ac:dyDescent="0.25">
      <c r="A5" s="164"/>
    </row>
    <row r="6" spans="1:3" ht="18.75" x14ac:dyDescent="0.3">
      <c r="A6" s="229" t="s">
        <v>886</v>
      </c>
      <c r="B6" s="229"/>
      <c r="C6" s="229"/>
    </row>
    <row r="7" spans="1:3" ht="20.25" x14ac:dyDescent="0.3">
      <c r="A7" s="230" t="s">
        <v>887</v>
      </c>
      <c r="B7" s="230"/>
      <c r="C7" s="230"/>
    </row>
    <row r="8" spans="1:3" ht="18.75" x14ac:dyDescent="0.3">
      <c r="A8" s="229" t="s">
        <v>888</v>
      </c>
      <c r="B8" s="229"/>
      <c r="C8" s="229"/>
    </row>
    <row r="9" spans="1:3" ht="19.5" thickBot="1" x14ac:dyDescent="0.35">
      <c r="A9" s="165"/>
    </row>
    <row r="10" spans="1:3" ht="66.75" thickBot="1" x14ac:dyDescent="0.3">
      <c r="A10" s="166"/>
      <c r="B10" s="167" t="s">
        <v>889</v>
      </c>
      <c r="C10" s="168" t="s">
        <v>890</v>
      </c>
    </row>
    <row r="11" spans="1:3" ht="17.25" thickBot="1" x14ac:dyDescent="0.3">
      <c r="A11" s="169"/>
      <c r="B11" s="170"/>
      <c r="C11" s="47" t="s">
        <v>891</v>
      </c>
    </row>
    <row r="12" spans="1:3" ht="50.25" thickBot="1" x14ac:dyDescent="0.3">
      <c r="A12" s="171">
        <v>1</v>
      </c>
      <c r="B12" s="172" t="s">
        <v>23</v>
      </c>
      <c r="C12" s="19">
        <v>2.9</v>
      </c>
    </row>
    <row r="13" spans="1:3" ht="66" x14ac:dyDescent="0.25">
      <c r="A13" s="222">
        <v>2</v>
      </c>
      <c r="B13" s="173" t="s">
        <v>892</v>
      </c>
      <c r="C13" s="25">
        <v>3.91</v>
      </c>
    </row>
    <row r="14" spans="1:3" ht="16.5" x14ac:dyDescent="0.25">
      <c r="A14" s="231"/>
      <c r="B14" s="174" t="s">
        <v>893</v>
      </c>
      <c r="C14" s="29">
        <v>1.4</v>
      </c>
    </row>
    <row r="15" spans="1:3" ht="16.5" x14ac:dyDescent="0.25">
      <c r="A15" s="231"/>
      <c r="B15" s="174" t="s">
        <v>33</v>
      </c>
      <c r="C15" s="29">
        <v>0</v>
      </c>
    </row>
    <row r="16" spans="1:3" ht="16.5" x14ac:dyDescent="0.25">
      <c r="A16" s="231"/>
      <c r="B16" s="174" t="s">
        <v>35</v>
      </c>
      <c r="C16" s="29">
        <v>1.48</v>
      </c>
    </row>
    <row r="17" spans="1:3" ht="16.5" x14ac:dyDescent="0.25">
      <c r="A17" s="231"/>
      <c r="B17" s="174" t="s">
        <v>39</v>
      </c>
      <c r="C17" s="29">
        <v>0.57999999999999996</v>
      </c>
    </row>
    <row r="18" spans="1:3" ht="17.25" thickBot="1" x14ac:dyDescent="0.3">
      <c r="A18" s="232"/>
      <c r="B18" s="175" t="s">
        <v>44</v>
      </c>
      <c r="C18" s="39">
        <v>0.45</v>
      </c>
    </row>
    <row r="19" spans="1:3" ht="33" x14ac:dyDescent="0.25">
      <c r="A19" s="176">
        <v>3</v>
      </c>
      <c r="B19" s="177" t="s">
        <v>48</v>
      </c>
      <c r="C19" s="41">
        <v>2.5</v>
      </c>
    </row>
    <row r="20" spans="1:3" ht="66.75" thickBot="1" x14ac:dyDescent="0.3">
      <c r="A20" s="42"/>
      <c r="B20" s="178" t="s">
        <v>894</v>
      </c>
      <c r="C20" s="42"/>
    </row>
    <row r="21" spans="1:3" ht="17.25" thickBot="1" x14ac:dyDescent="0.3">
      <c r="A21" s="169">
        <v>4</v>
      </c>
      <c r="B21" s="179" t="s">
        <v>53</v>
      </c>
      <c r="C21" s="47">
        <v>1.04</v>
      </c>
    </row>
    <row r="22" spans="1:3" ht="17.25" thickBot="1" x14ac:dyDescent="0.3">
      <c r="A22" s="169">
        <v>5</v>
      </c>
      <c r="B22" s="179" t="s">
        <v>57</v>
      </c>
      <c r="C22" s="47">
        <v>1.27</v>
      </c>
    </row>
    <row r="23" spans="1:3" ht="17.25" thickBot="1" x14ac:dyDescent="0.3">
      <c r="A23" s="169">
        <v>6</v>
      </c>
      <c r="B23" s="179" t="s">
        <v>61</v>
      </c>
      <c r="C23" s="47">
        <v>2.68</v>
      </c>
    </row>
    <row r="24" spans="1:3" ht="17.25" thickBot="1" x14ac:dyDescent="0.3">
      <c r="A24" s="169"/>
      <c r="B24" s="170" t="s">
        <v>65</v>
      </c>
      <c r="C24" s="47">
        <v>14.3</v>
      </c>
    </row>
    <row r="25" spans="1:3" ht="17.25" thickBot="1" x14ac:dyDescent="0.3">
      <c r="A25" s="169">
        <v>7</v>
      </c>
      <c r="B25" s="179" t="s">
        <v>68</v>
      </c>
      <c r="C25" s="47">
        <v>1.65</v>
      </c>
    </row>
    <row r="26" spans="1:3" ht="17.25" thickBot="1" x14ac:dyDescent="0.3">
      <c r="A26" s="169"/>
      <c r="B26" s="170" t="s">
        <v>895</v>
      </c>
      <c r="C26" s="47">
        <v>15.950000000000001</v>
      </c>
    </row>
    <row r="27" spans="1:3" ht="50.25" thickBot="1" x14ac:dyDescent="0.3">
      <c r="A27" s="180"/>
      <c r="B27" s="181" t="s">
        <v>896</v>
      </c>
      <c r="C27" s="182" t="s">
        <v>897</v>
      </c>
    </row>
    <row r="28" spans="1:3" ht="16.5" x14ac:dyDescent="0.25">
      <c r="A28" s="183"/>
    </row>
  </sheetData>
  <mergeCells count="4">
    <mergeCell ref="A6:C6"/>
    <mergeCell ref="A7:C7"/>
    <mergeCell ref="A8:C8"/>
    <mergeCell ref="A13:A18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6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  <col min="257" max="257" width="4.85546875" customWidth="1"/>
    <col min="258" max="258" width="45.28515625" customWidth="1"/>
    <col min="259" max="259" width="41.5703125" customWidth="1"/>
    <col min="513" max="513" width="4.85546875" customWidth="1"/>
    <col min="514" max="514" width="45.28515625" customWidth="1"/>
    <col min="515" max="515" width="41.5703125" customWidth="1"/>
    <col min="769" max="769" width="4.85546875" customWidth="1"/>
    <col min="770" max="770" width="45.28515625" customWidth="1"/>
    <col min="771" max="771" width="41.5703125" customWidth="1"/>
    <col min="1025" max="1025" width="4.85546875" customWidth="1"/>
    <col min="1026" max="1026" width="45.28515625" customWidth="1"/>
    <col min="1027" max="1027" width="41.5703125" customWidth="1"/>
    <col min="1281" max="1281" width="4.85546875" customWidth="1"/>
    <col min="1282" max="1282" width="45.28515625" customWidth="1"/>
    <col min="1283" max="1283" width="41.5703125" customWidth="1"/>
    <col min="1537" max="1537" width="4.85546875" customWidth="1"/>
    <col min="1538" max="1538" width="45.28515625" customWidth="1"/>
    <col min="1539" max="1539" width="41.5703125" customWidth="1"/>
    <col min="1793" max="1793" width="4.85546875" customWidth="1"/>
    <col min="1794" max="1794" width="45.28515625" customWidth="1"/>
    <col min="1795" max="1795" width="41.5703125" customWidth="1"/>
    <col min="2049" max="2049" width="4.85546875" customWidth="1"/>
    <col min="2050" max="2050" width="45.28515625" customWidth="1"/>
    <col min="2051" max="2051" width="41.5703125" customWidth="1"/>
    <col min="2305" max="2305" width="4.85546875" customWidth="1"/>
    <col min="2306" max="2306" width="45.28515625" customWidth="1"/>
    <col min="2307" max="2307" width="41.5703125" customWidth="1"/>
    <col min="2561" max="2561" width="4.85546875" customWidth="1"/>
    <col min="2562" max="2562" width="45.28515625" customWidth="1"/>
    <col min="2563" max="2563" width="41.5703125" customWidth="1"/>
    <col min="2817" max="2817" width="4.85546875" customWidth="1"/>
    <col min="2818" max="2818" width="45.28515625" customWidth="1"/>
    <col min="2819" max="2819" width="41.5703125" customWidth="1"/>
    <col min="3073" max="3073" width="4.85546875" customWidth="1"/>
    <col min="3074" max="3074" width="45.28515625" customWidth="1"/>
    <col min="3075" max="3075" width="41.5703125" customWidth="1"/>
    <col min="3329" max="3329" width="4.85546875" customWidth="1"/>
    <col min="3330" max="3330" width="45.28515625" customWidth="1"/>
    <col min="3331" max="3331" width="41.5703125" customWidth="1"/>
    <col min="3585" max="3585" width="4.85546875" customWidth="1"/>
    <col min="3586" max="3586" width="45.28515625" customWidth="1"/>
    <col min="3587" max="3587" width="41.5703125" customWidth="1"/>
    <col min="3841" max="3841" width="4.85546875" customWidth="1"/>
    <col min="3842" max="3842" width="45.28515625" customWidth="1"/>
    <col min="3843" max="3843" width="41.5703125" customWidth="1"/>
    <col min="4097" max="4097" width="4.85546875" customWidth="1"/>
    <col min="4098" max="4098" width="45.28515625" customWidth="1"/>
    <col min="4099" max="4099" width="41.5703125" customWidth="1"/>
    <col min="4353" max="4353" width="4.85546875" customWidth="1"/>
    <col min="4354" max="4354" width="45.28515625" customWidth="1"/>
    <col min="4355" max="4355" width="41.5703125" customWidth="1"/>
    <col min="4609" max="4609" width="4.85546875" customWidth="1"/>
    <col min="4610" max="4610" width="45.28515625" customWidth="1"/>
    <col min="4611" max="4611" width="41.5703125" customWidth="1"/>
    <col min="4865" max="4865" width="4.85546875" customWidth="1"/>
    <col min="4866" max="4866" width="45.28515625" customWidth="1"/>
    <col min="4867" max="4867" width="41.5703125" customWidth="1"/>
    <col min="5121" max="5121" width="4.85546875" customWidth="1"/>
    <col min="5122" max="5122" width="45.28515625" customWidth="1"/>
    <col min="5123" max="5123" width="41.5703125" customWidth="1"/>
    <col min="5377" max="5377" width="4.85546875" customWidth="1"/>
    <col min="5378" max="5378" width="45.28515625" customWidth="1"/>
    <col min="5379" max="5379" width="41.5703125" customWidth="1"/>
    <col min="5633" max="5633" width="4.85546875" customWidth="1"/>
    <col min="5634" max="5634" width="45.28515625" customWidth="1"/>
    <col min="5635" max="5635" width="41.5703125" customWidth="1"/>
    <col min="5889" max="5889" width="4.85546875" customWidth="1"/>
    <col min="5890" max="5890" width="45.28515625" customWidth="1"/>
    <col min="5891" max="5891" width="41.5703125" customWidth="1"/>
    <col min="6145" max="6145" width="4.85546875" customWidth="1"/>
    <col min="6146" max="6146" width="45.28515625" customWidth="1"/>
    <col min="6147" max="6147" width="41.5703125" customWidth="1"/>
    <col min="6401" max="6401" width="4.85546875" customWidth="1"/>
    <col min="6402" max="6402" width="45.28515625" customWidth="1"/>
    <col min="6403" max="6403" width="41.5703125" customWidth="1"/>
    <col min="6657" max="6657" width="4.85546875" customWidth="1"/>
    <col min="6658" max="6658" width="45.28515625" customWidth="1"/>
    <col min="6659" max="6659" width="41.5703125" customWidth="1"/>
    <col min="6913" max="6913" width="4.85546875" customWidth="1"/>
    <col min="6914" max="6914" width="45.28515625" customWidth="1"/>
    <col min="6915" max="6915" width="41.5703125" customWidth="1"/>
    <col min="7169" max="7169" width="4.85546875" customWidth="1"/>
    <col min="7170" max="7170" width="45.28515625" customWidth="1"/>
    <col min="7171" max="7171" width="41.5703125" customWidth="1"/>
    <col min="7425" max="7425" width="4.85546875" customWidth="1"/>
    <col min="7426" max="7426" width="45.28515625" customWidth="1"/>
    <col min="7427" max="7427" width="41.5703125" customWidth="1"/>
    <col min="7681" max="7681" width="4.85546875" customWidth="1"/>
    <col min="7682" max="7682" width="45.28515625" customWidth="1"/>
    <col min="7683" max="7683" width="41.5703125" customWidth="1"/>
    <col min="7937" max="7937" width="4.85546875" customWidth="1"/>
    <col min="7938" max="7938" width="45.28515625" customWidth="1"/>
    <col min="7939" max="7939" width="41.5703125" customWidth="1"/>
    <col min="8193" max="8193" width="4.85546875" customWidth="1"/>
    <col min="8194" max="8194" width="45.28515625" customWidth="1"/>
    <col min="8195" max="8195" width="41.5703125" customWidth="1"/>
    <col min="8449" max="8449" width="4.85546875" customWidth="1"/>
    <col min="8450" max="8450" width="45.28515625" customWidth="1"/>
    <col min="8451" max="8451" width="41.5703125" customWidth="1"/>
    <col min="8705" max="8705" width="4.85546875" customWidth="1"/>
    <col min="8706" max="8706" width="45.28515625" customWidth="1"/>
    <col min="8707" max="8707" width="41.5703125" customWidth="1"/>
    <col min="8961" max="8961" width="4.85546875" customWidth="1"/>
    <col min="8962" max="8962" width="45.28515625" customWidth="1"/>
    <col min="8963" max="8963" width="41.5703125" customWidth="1"/>
    <col min="9217" max="9217" width="4.85546875" customWidth="1"/>
    <col min="9218" max="9218" width="45.28515625" customWidth="1"/>
    <col min="9219" max="9219" width="41.5703125" customWidth="1"/>
    <col min="9473" max="9473" width="4.85546875" customWidth="1"/>
    <col min="9474" max="9474" width="45.28515625" customWidth="1"/>
    <col min="9475" max="9475" width="41.5703125" customWidth="1"/>
    <col min="9729" max="9729" width="4.85546875" customWidth="1"/>
    <col min="9730" max="9730" width="45.28515625" customWidth="1"/>
    <col min="9731" max="9731" width="41.5703125" customWidth="1"/>
    <col min="9985" max="9985" width="4.85546875" customWidth="1"/>
    <col min="9986" max="9986" width="45.28515625" customWidth="1"/>
    <col min="9987" max="9987" width="41.5703125" customWidth="1"/>
    <col min="10241" max="10241" width="4.85546875" customWidth="1"/>
    <col min="10242" max="10242" width="45.28515625" customWidth="1"/>
    <col min="10243" max="10243" width="41.5703125" customWidth="1"/>
    <col min="10497" max="10497" width="4.85546875" customWidth="1"/>
    <col min="10498" max="10498" width="45.28515625" customWidth="1"/>
    <col min="10499" max="10499" width="41.5703125" customWidth="1"/>
    <col min="10753" max="10753" width="4.85546875" customWidth="1"/>
    <col min="10754" max="10754" width="45.28515625" customWidth="1"/>
    <col min="10755" max="10755" width="41.5703125" customWidth="1"/>
    <col min="11009" max="11009" width="4.85546875" customWidth="1"/>
    <col min="11010" max="11010" width="45.28515625" customWidth="1"/>
    <col min="11011" max="11011" width="41.5703125" customWidth="1"/>
    <col min="11265" max="11265" width="4.85546875" customWidth="1"/>
    <col min="11266" max="11266" width="45.28515625" customWidth="1"/>
    <col min="11267" max="11267" width="41.5703125" customWidth="1"/>
    <col min="11521" max="11521" width="4.85546875" customWidth="1"/>
    <col min="11522" max="11522" width="45.28515625" customWidth="1"/>
    <col min="11523" max="11523" width="41.5703125" customWidth="1"/>
    <col min="11777" max="11777" width="4.85546875" customWidth="1"/>
    <col min="11778" max="11778" width="45.28515625" customWidth="1"/>
    <col min="11779" max="11779" width="41.5703125" customWidth="1"/>
    <col min="12033" max="12033" width="4.85546875" customWidth="1"/>
    <col min="12034" max="12034" width="45.28515625" customWidth="1"/>
    <col min="12035" max="12035" width="41.5703125" customWidth="1"/>
    <col min="12289" max="12289" width="4.85546875" customWidth="1"/>
    <col min="12290" max="12290" width="45.28515625" customWidth="1"/>
    <col min="12291" max="12291" width="41.5703125" customWidth="1"/>
    <col min="12545" max="12545" width="4.85546875" customWidth="1"/>
    <col min="12546" max="12546" width="45.28515625" customWidth="1"/>
    <col min="12547" max="12547" width="41.5703125" customWidth="1"/>
    <col min="12801" max="12801" width="4.85546875" customWidth="1"/>
    <col min="12802" max="12802" width="45.28515625" customWidth="1"/>
    <col min="12803" max="12803" width="41.5703125" customWidth="1"/>
    <col min="13057" max="13057" width="4.85546875" customWidth="1"/>
    <col min="13058" max="13058" width="45.28515625" customWidth="1"/>
    <col min="13059" max="13059" width="41.5703125" customWidth="1"/>
    <col min="13313" max="13313" width="4.85546875" customWidth="1"/>
    <col min="13314" max="13314" width="45.28515625" customWidth="1"/>
    <col min="13315" max="13315" width="41.5703125" customWidth="1"/>
    <col min="13569" max="13569" width="4.85546875" customWidth="1"/>
    <col min="13570" max="13570" width="45.28515625" customWidth="1"/>
    <col min="13571" max="13571" width="41.5703125" customWidth="1"/>
    <col min="13825" max="13825" width="4.85546875" customWidth="1"/>
    <col min="13826" max="13826" width="45.28515625" customWidth="1"/>
    <col min="13827" max="13827" width="41.5703125" customWidth="1"/>
    <col min="14081" max="14081" width="4.85546875" customWidth="1"/>
    <col min="14082" max="14082" width="45.28515625" customWidth="1"/>
    <col min="14083" max="14083" width="41.5703125" customWidth="1"/>
    <col min="14337" max="14337" width="4.85546875" customWidth="1"/>
    <col min="14338" max="14338" width="45.28515625" customWidth="1"/>
    <col min="14339" max="14339" width="41.5703125" customWidth="1"/>
    <col min="14593" max="14593" width="4.85546875" customWidth="1"/>
    <col min="14594" max="14594" width="45.28515625" customWidth="1"/>
    <col min="14595" max="14595" width="41.5703125" customWidth="1"/>
    <col min="14849" max="14849" width="4.85546875" customWidth="1"/>
    <col min="14850" max="14850" width="45.28515625" customWidth="1"/>
    <col min="14851" max="14851" width="41.5703125" customWidth="1"/>
    <col min="15105" max="15105" width="4.85546875" customWidth="1"/>
    <col min="15106" max="15106" width="45.28515625" customWidth="1"/>
    <col min="15107" max="15107" width="41.5703125" customWidth="1"/>
    <col min="15361" max="15361" width="4.85546875" customWidth="1"/>
    <col min="15362" max="15362" width="45.28515625" customWidth="1"/>
    <col min="15363" max="15363" width="41.5703125" customWidth="1"/>
    <col min="15617" max="15617" width="4.85546875" customWidth="1"/>
    <col min="15618" max="15618" width="45.28515625" customWidth="1"/>
    <col min="15619" max="15619" width="41.5703125" customWidth="1"/>
    <col min="15873" max="15873" width="4.85546875" customWidth="1"/>
    <col min="15874" max="15874" width="45.28515625" customWidth="1"/>
    <col min="15875" max="15875" width="41.5703125" customWidth="1"/>
    <col min="16129" max="16129" width="4.85546875" customWidth="1"/>
    <col min="16130" max="16130" width="45.28515625" customWidth="1"/>
    <col min="16131" max="16131" width="41.5703125" customWidth="1"/>
  </cols>
  <sheetData>
    <row r="1" spans="1:3" ht="15.75" x14ac:dyDescent="0.25">
      <c r="C1" s="164" t="s">
        <v>882</v>
      </c>
    </row>
    <row r="2" spans="1:3" ht="15.75" x14ac:dyDescent="0.25">
      <c r="C2" s="164" t="s">
        <v>883</v>
      </c>
    </row>
    <row r="3" spans="1:3" ht="15.75" x14ac:dyDescent="0.25">
      <c r="C3" s="164" t="s">
        <v>884</v>
      </c>
    </row>
    <row r="4" spans="1:3" ht="15.75" x14ac:dyDescent="0.25">
      <c r="C4" s="164" t="s">
        <v>885</v>
      </c>
    </row>
    <row r="5" spans="1:3" ht="15.75" x14ac:dyDescent="0.25">
      <c r="A5" s="164"/>
    </row>
    <row r="6" spans="1:3" ht="18.75" x14ac:dyDescent="0.3">
      <c r="A6" s="229" t="s">
        <v>886</v>
      </c>
      <c r="B6" s="229"/>
      <c r="C6" s="229"/>
    </row>
    <row r="7" spans="1:3" ht="20.25" x14ac:dyDescent="0.3">
      <c r="A7" s="230" t="s">
        <v>887</v>
      </c>
      <c r="B7" s="230"/>
      <c r="C7" s="230"/>
    </row>
    <row r="8" spans="1:3" ht="18.75" x14ac:dyDescent="0.3">
      <c r="A8" s="229" t="s">
        <v>888</v>
      </c>
      <c r="B8" s="229"/>
      <c r="C8" s="229"/>
    </row>
    <row r="9" spans="1:3" ht="19.5" thickBot="1" x14ac:dyDescent="0.35">
      <c r="A9" s="165"/>
    </row>
    <row r="10" spans="1:3" ht="66.75" thickBot="1" x14ac:dyDescent="0.3">
      <c r="A10" s="166"/>
      <c r="B10" s="167" t="s">
        <v>889</v>
      </c>
      <c r="C10" s="168" t="s">
        <v>890</v>
      </c>
    </row>
    <row r="11" spans="1:3" ht="17.25" thickBot="1" x14ac:dyDescent="0.3">
      <c r="A11" s="169"/>
      <c r="B11" s="170"/>
      <c r="C11" s="47" t="s">
        <v>891</v>
      </c>
    </row>
    <row r="12" spans="1:3" ht="50.25" thickBot="1" x14ac:dyDescent="0.3">
      <c r="A12" s="171">
        <v>1</v>
      </c>
      <c r="B12" s="172" t="s">
        <v>23</v>
      </c>
      <c r="C12" s="19">
        <v>2.37</v>
      </c>
    </row>
    <row r="13" spans="1:3" ht="66" x14ac:dyDescent="0.25">
      <c r="A13" s="222">
        <v>2</v>
      </c>
      <c r="B13" s="173" t="s">
        <v>892</v>
      </c>
      <c r="C13" s="25">
        <v>3.5100000000000002</v>
      </c>
    </row>
    <row r="14" spans="1:3" ht="16.5" x14ac:dyDescent="0.25">
      <c r="A14" s="231"/>
      <c r="B14" s="174" t="s">
        <v>893</v>
      </c>
      <c r="C14" s="29">
        <v>1.2</v>
      </c>
    </row>
    <row r="15" spans="1:3" ht="16.5" x14ac:dyDescent="0.25">
      <c r="A15" s="231"/>
      <c r="B15" s="174" t="s">
        <v>33</v>
      </c>
      <c r="C15" s="29">
        <v>0</v>
      </c>
    </row>
    <row r="16" spans="1:3" ht="16.5" x14ac:dyDescent="0.25">
      <c r="A16" s="231"/>
      <c r="B16" s="174" t="s">
        <v>35</v>
      </c>
      <c r="C16" s="29">
        <v>1.28</v>
      </c>
    </row>
    <row r="17" spans="1:3" ht="16.5" x14ac:dyDescent="0.25">
      <c r="A17" s="231"/>
      <c r="B17" s="174" t="s">
        <v>39</v>
      </c>
      <c r="C17" s="29">
        <v>0.57999999999999996</v>
      </c>
    </row>
    <row r="18" spans="1:3" ht="17.25" thickBot="1" x14ac:dyDescent="0.3">
      <c r="A18" s="232"/>
      <c r="B18" s="175" t="s">
        <v>44</v>
      </c>
      <c r="C18" s="39">
        <v>0.45</v>
      </c>
    </row>
    <row r="19" spans="1:3" ht="33" x14ac:dyDescent="0.25">
      <c r="A19" s="176">
        <v>3</v>
      </c>
      <c r="B19" s="177" t="s">
        <v>48</v>
      </c>
      <c r="C19" s="41">
        <v>1.85</v>
      </c>
    </row>
    <row r="20" spans="1:3" ht="66.75" thickBot="1" x14ac:dyDescent="0.3">
      <c r="A20" s="42"/>
      <c r="B20" s="178" t="s">
        <v>894</v>
      </c>
      <c r="C20" s="42"/>
    </row>
    <row r="21" spans="1:3" ht="17.25" thickBot="1" x14ac:dyDescent="0.3">
      <c r="A21" s="169">
        <v>4</v>
      </c>
      <c r="B21" s="179" t="s">
        <v>53</v>
      </c>
      <c r="C21" s="47">
        <v>1.04</v>
      </c>
    </row>
    <row r="22" spans="1:3" ht="17.25" thickBot="1" x14ac:dyDescent="0.3">
      <c r="A22" s="169">
        <v>5</v>
      </c>
      <c r="B22" s="179" t="s">
        <v>57</v>
      </c>
      <c r="C22" s="47">
        <v>1.27</v>
      </c>
    </row>
    <row r="23" spans="1:3" ht="17.25" thickBot="1" x14ac:dyDescent="0.3">
      <c r="A23" s="169">
        <v>6</v>
      </c>
      <c r="B23" s="179" t="s">
        <v>61</v>
      </c>
      <c r="C23" s="47">
        <v>2.68</v>
      </c>
    </row>
    <row r="24" spans="1:3" ht="17.25" thickBot="1" x14ac:dyDescent="0.3">
      <c r="A24" s="169"/>
      <c r="B24" s="170" t="s">
        <v>65</v>
      </c>
      <c r="C24" s="47">
        <v>12.719999999999999</v>
      </c>
    </row>
    <row r="25" spans="1:3" ht="17.25" thickBot="1" x14ac:dyDescent="0.3">
      <c r="A25" s="169">
        <v>7</v>
      </c>
      <c r="B25" s="179" t="s">
        <v>68</v>
      </c>
      <c r="C25" s="47">
        <v>1.65</v>
      </c>
    </row>
    <row r="26" spans="1:3" ht="17.25" thickBot="1" x14ac:dyDescent="0.3">
      <c r="A26" s="169"/>
      <c r="B26" s="170" t="s">
        <v>895</v>
      </c>
      <c r="C26" s="47">
        <v>14.37</v>
      </c>
    </row>
    <row r="27" spans="1:3" ht="50.25" thickBot="1" x14ac:dyDescent="0.3">
      <c r="A27" s="180"/>
      <c r="B27" s="181" t="s">
        <v>896</v>
      </c>
      <c r="C27" s="182" t="s">
        <v>897</v>
      </c>
    </row>
    <row r="28" spans="1:3" ht="16.5" x14ac:dyDescent="0.25">
      <c r="A28" s="183"/>
    </row>
  </sheetData>
  <mergeCells count="4">
    <mergeCell ref="A6:C6"/>
    <mergeCell ref="A7:C7"/>
    <mergeCell ref="A8:C8"/>
    <mergeCell ref="A13:A18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6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  <col min="257" max="257" width="4.85546875" customWidth="1"/>
    <col min="258" max="258" width="45.28515625" customWidth="1"/>
    <col min="259" max="259" width="41.5703125" customWidth="1"/>
    <col min="513" max="513" width="4.85546875" customWidth="1"/>
    <col min="514" max="514" width="45.28515625" customWidth="1"/>
    <col min="515" max="515" width="41.5703125" customWidth="1"/>
    <col min="769" max="769" width="4.85546875" customWidth="1"/>
    <col min="770" max="770" width="45.28515625" customWidth="1"/>
    <col min="771" max="771" width="41.5703125" customWidth="1"/>
    <col min="1025" max="1025" width="4.85546875" customWidth="1"/>
    <col min="1026" max="1026" width="45.28515625" customWidth="1"/>
    <col min="1027" max="1027" width="41.5703125" customWidth="1"/>
    <col min="1281" max="1281" width="4.85546875" customWidth="1"/>
    <col min="1282" max="1282" width="45.28515625" customWidth="1"/>
    <col min="1283" max="1283" width="41.5703125" customWidth="1"/>
    <col min="1537" max="1537" width="4.85546875" customWidth="1"/>
    <col min="1538" max="1538" width="45.28515625" customWidth="1"/>
    <col min="1539" max="1539" width="41.5703125" customWidth="1"/>
    <col min="1793" max="1793" width="4.85546875" customWidth="1"/>
    <col min="1794" max="1794" width="45.28515625" customWidth="1"/>
    <col min="1795" max="1795" width="41.5703125" customWidth="1"/>
    <col min="2049" max="2049" width="4.85546875" customWidth="1"/>
    <col min="2050" max="2050" width="45.28515625" customWidth="1"/>
    <col min="2051" max="2051" width="41.5703125" customWidth="1"/>
    <col min="2305" max="2305" width="4.85546875" customWidth="1"/>
    <col min="2306" max="2306" width="45.28515625" customWidth="1"/>
    <col min="2307" max="2307" width="41.5703125" customWidth="1"/>
    <col min="2561" max="2561" width="4.85546875" customWidth="1"/>
    <col min="2562" max="2562" width="45.28515625" customWidth="1"/>
    <col min="2563" max="2563" width="41.5703125" customWidth="1"/>
    <col min="2817" max="2817" width="4.85546875" customWidth="1"/>
    <col min="2818" max="2818" width="45.28515625" customWidth="1"/>
    <col min="2819" max="2819" width="41.5703125" customWidth="1"/>
    <col min="3073" max="3073" width="4.85546875" customWidth="1"/>
    <col min="3074" max="3074" width="45.28515625" customWidth="1"/>
    <col min="3075" max="3075" width="41.5703125" customWidth="1"/>
    <col min="3329" max="3329" width="4.85546875" customWidth="1"/>
    <col min="3330" max="3330" width="45.28515625" customWidth="1"/>
    <col min="3331" max="3331" width="41.5703125" customWidth="1"/>
    <col min="3585" max="3585" width="4.85546875" customWidth="1"/>
    <col min="3586" max="3586" width="45.28515625" customWidth="1"/>
    <col min="3587" max="3587" width="41.5703125" customWidth="1"/>
    <col min="3841" max="3841" width="4.85546875" customWidth="1"/>
    <col min="3842" max="3842" width="45.28515625" customWidth="1"/>
    <col min="3843" max="3843" width="41.5703125" customWidth="1"/>
    <col min="4097" max="4097" width="4.85546875" customWidth="1"/>
    <col min="4098" max="4098" width="45.28515625" customWidth="1"/>
    <col min="4099" max="4099" width="41.5703125" customWidth="1"/>
    <col min="4353" max="4353" width="4.85546875" customWidth="1"/>
    <col min="4354" max="4354" width="45.28515625" customWidth="1"/>
    <col min="4355" max="4355" width="41.5703125" customWidth="1"/>
    <col min="4609" max="4609" width="4.85546875" customWidth="1"/>
    <col min="4610" max="4610" width="45.28515625" customWidth="1"/>
    <col min="4611" max="4611" width="41.5703125" customWidth="1"/>
    <col min="4865" max="4865" width="4.85546875" customWidth="1"/>
    <col min="4866" max="4866" width="45.28515625" customWidth="1"/>
    <col min="4867" max="4867" width="41.5703125" customWidth="1"/>
    <col min="5121" max="5121" width="4.85546875" customWidth="1"/>
    <col min="5122" max="5122" width="45.28515625" customWidth="1"/>
    <col min="5123" max="5123" width="41.5703125" customWidth="1"/>
    <col min="5377" max="5377" width="4.85546875" customWidth="1"/>
    <col min="5378" max="5378" width="45.28515625" customWidth="1"/>
    <col min="5379" max="5379" width="41.5703125" customWidth="1"/>
    <col min="5633" max="5633" width="4.85546875" customWidth="1"/>
    <col min="5634" max="5634" width="45.28515625" customWidth="1"/>
    <col min="5635" max="5635" width="41.5703125" customWidth="1"/>
    <col min="5889" max="5889" width="4.85546875" customWidth="1"/>
    <col min="5890" max="5890" width="45.28515625" customWidth="1"/>
    <col min="5891" max="5891" width="41.5703125" customWidth="1"/>
    <col min="6145" max="6145" width="4.85546875" customWidth="1"/>
    <col min="6146" max="6146" width="45.28515625" customWidth="1"/>
    <col min="6147" max="6147" width="41.5703125" customWidth="1"/>
    <col min="6401" max="6401" width="4.85546875" customWidth="1"/>
    <col min="6402" max="6402" width="45.28515625" customWidth="1"/>
    <col min="6403" max="6403" width="41.5703125" customWidth="1"/>
    <col min="6657" max="6657" width="4.85546875" customWidth="1"/>
    <col min="6658" max="6658" width="45.28515625" customWidth="1"/>
    <col min="6659" max="6659" width="41.5703125" customWidth="1"/>
    <col min="6913" max="6913" width="4.85546875" customWidth="1"/>
    <col min="6914" max="6914" width="45.28515625" customWidth="1"/>
    <col min="6915" max="6915" width="41.5703125" customWidth="1"/>
    <col min="7169" max="7169" width="4.85546875" customWidth="1"/>
    <col min="7170" max="7170" width="45.28515625" customWidth="1"/>
    <col min="7171" max="7171" width="41.5703125" customWidth="1"/>
    <col min="7425" max="7425" width="4.85546875" customWidth="1"/>
    <col min="7426" max="7426" width="45.28515625" customWidth="1"/>
    <col min="7427" max="7427" width="41.5703125" customWidth="1"/>
    <col min="7681" max="7681" width="4.85546875" customWidth="1"/>
    <col min="7682" max="7682" width="45.28515625" customWidth="1"/>
    <col min="7683" max="7683" width="41.5703125" customWidth="1"/>
    <col min="7937" max="7937" width="4.85546875" customWidth="1"/>
    <col min="7938" max="7938" width="45.28515625" customWidth="1"/>
    <col min="7939" max="7939" width="41.5703125" customWidth="1"/>
    <col min="8193" max="8193" width="4.85546875" customWidth="1"/>
    <col min="8194" max="8194" width="45.28515625" customWidth="1"/>
    <col min="8195" max="8195" width="41.5703125" customWidth="1"/>
    <col min="8449" max="8449" width="4.85546875" customWidth="1"/>
    <col min="8450" max="8450" width="45.28515625" customWidth="1"/>
    <col min="8451" max="8451" width="41.5703125" customWidth="1"/>
    <col min="8705" max="8705" width="4.85546875" customWidth="1"/>
    <col min="8706" max="8706" width="45.28515625" customWidth="1"/>
    <col min="8707" max="8707" width="41.5703125" customWidth="1"/>
    <col min="8961" max="8961" width="4.85546875" customWidth="1"/>
    <col min="8962" max="8962" width="45.28515625" customWidth="1"/>
    <col min="8963" max="8963" width="41.5703125" customWidth="1"/>
    <col min="9217" max="9217" width="4.85546875" customWidth="1"/>
    <col min="9218" max="9218" width="45.28515625" customWidth="1"/>
    <col min="9219" max="9219" width="41.5703125" customWidth="1"/>
    <col min="9473" max="9473" width="4.85546875" customWidth="1"/>
    <col min="9474" max="9474" width="45.28515625" customWidth="1"/>
    <col min="9475" max="9475" width="41.5703125" customWidth="1"/>
    <col min="9729" max="9729" width="4.85546875" customWidth="1"/>
    <col min="9730" max="9730" width="45.28515625" customWidth="1"/>
    <col min="9731" max="9731" width="41.5703125" customWidth="1"/>
    <col min="9985" max="9985" width="4.85546875" customWidth="1"/>
    <col min="9986" max="9986" width="45.28515625" customWidth="1"/>
    <col min="9987" max="9987" width="41.5703125" customWidth="1"/>
    <col min="10241" max="10241" width="4.85546875" customWidth="1"/>
    <col min="10242" max="10242" width="45.28515625" customWidth="1"/>
    <col min="10243" max="10243" width="41.5703125" customWidth="1"/>
    <col min="10497" max="10497" width="4.85546875" customWidth="1"/>
    <col min="10498" max="10498" width="45.28515625" customWidth="1"/>
    <col min="10499" max="10499" width="41.5703125" customWidth="1"/>
    <col min="10753" max="10753" width="4.85546875" customWidth="1"/>
    <col min="10754" max="10754" width="45.28515625" customWidth="1"/>
    <col min="10755" max="10755" width="41.5703125" customWidth="1"/>
    <col min="11009" max="11009" width="4.85546875" customWidth="1"/>
    <col min="11010" max="11010" width="45.28515625" customWidth="1"/>
    <col min="11011" max="11011" width="41.5703125" customWidth="1"/>
    <col min="11265" max="11265" width="4.85546875" customWidth="1"/>
    <col min="11266" max="11266" width="45.28515625" customWidth="1"/>
    <col min="11267" max="11267" width="41.5703125" customWidth="1"/>
    <col min="11521" max="11521" width="4.85546875" customWidth="1"/>
    <col min="11522" max="11522" width="45.28515625" customWidth="1"/>
    <col min="11523" max="11523" width="41.5703125" customWidth="1"/>
    <col min="11777" max="11777" width="4.85546875" customWidth="1"/>
    <col min="11778" max="11778" width="45.28515625" customWidth="1"/>
    <col min="11779" max="11779" width="41.5703125" customWidth="1"/>
    <col min="12033" max="12033" width="4.85546875" customWidth="1"/>
    <col min="12034" max="12034" width="45.28515625" customWidth="1"/>
    <col min="12035" max="12035" width="41.5703125" customWidth="1"/>
    <col min="12289" max="12289" width="4.85546875" customWidth="1"/>
    <col min="12290" max="12290" width="45.28515625" customWidth="1"/>
    <col min="12291" max="12291" width="41.5703125" customWidth="1"/>
    <col min="12545" max="12545" width="4.85546875" customWidth="1"/>
    <col min="12546" max="12546" width="45.28515625" customWidth="1"/>
    <col min="12547" max="12547" width="41.5703125" customWidth="1"/>
    <col min="12801" max="12801" width="4.85546875" customWidth="1"/>
    <col min="12802" max="12802" width="45.28515625" customWidth="1"/>
    <col min="12803" max="12803" width="41.5703125" customWidth="1"/>
    <col min="13057" max="13057" width="4.85546875" customWidth="1"/>
    <col min="13058" max="13058" width="45.28515625" customWidth="1"/>
    <col min="13059" max="13059" width="41.5703125" customWidth="1"/>
    <col min="13313" max="13313" width="4.85546875" customWidth="1"/>
    <col min="13314" max="13314" width="45.28515625" customWidth="1"/>
    <col min="13315" max="13315" width="41.5703125" customWidth="1"/>
    <col min="13569" max="13569" width="4.85546875" customWidth="1"/>
    <col min="13570" max="13570" width="45.28515625" customWidth="1"/>
    <col min="13571" max="13571" width="41.5703125" customWidth="1"/>
    <col min="13825" max="13825" width="4.85546875" customWidth="1"/>
    <col min="13826" max="13826" width="45.28515625" customWidth="1"/>
    <col min="13827" max="13827" width="41.5703125" customWidth="1"/>
    <col min="14081" max="14081" width="4.85546875" customWidth="1"/>
    <col min="14082" max="14082" width="45.28515625" customWidth="1"/>
    <col min="14083" max="14083" width="41.5703125" customWidth="1"/>
    <col min="14337" max="14337" width="4.85546875" customWidth="1"/>
    <col min="14338" max="14338" width="45.28515625" customWidth="1"/>
    <col min="14339" max="14339" width="41.5703125" customWidth="1"/>
    <col min="14593" max="14593" width="4.85546875" customWidth="1"/>
    <col min="14594" max="14594" width="45.28515625" customWidth="1"/>
    <col min="14595" max="14595" width="41.5703125" customWidth="1"/>
    <col min="14849" max="14849" width="4.85546875" customWidth="1"/>
    <col min="14850" max="14850" width="45.28515625" customWidth="1"/>
    <col min="14851" max="14851" width="41.5703125" customWidth="1"/>
    <col min="15105" max="15105" width="4.85546875" customWidth="1"/>
    <col min="15106" max="15106" width="45.28515625" customWidth="1"/>
    <col min="15107" max="15107" width="41.5703125" customWidth="1"/>
    <col min="15361" max="15361" width="4.85546875" customWidth="1"/>
    <col min="15362" max="15362" width="45.28515625" customWidth="1"/>
    <col min="15363" max="15363" width="41.5703125" customWidth="1"/>
    <col min="15617" max="15617" width="4.85546875" customWidth="1"/>
    <col min="15618" max="15618" width="45.28515625" customWidth="1"/>
    <col min="15619" max="15619" width="41.5703125" customWidth="1"/>
    <col min="15873" max="15873" width="4.85546875" customWidth="1"/>
    <col min="15874" max="15874" width="45.28515625" customWidth="1"/>
    <col min="15875" max="15875" width="41.5703125" customWidth="1"/>
    <col min="16129" max="16129" width="4.85546875" customWidth="1"/>
    <col min="16130" max="16130" width="45.28515625" customWidth="1"/>
    <col min="16131" max="16131" width="41.5703125" customWidth="1"/>
  </cols>
  <sheetData>
    <row r="1" spans="1:3" ht="15.75" x14ac:dyDescent="0.25">
      <c r="C1" s="164" t="s">
        <v>882</v>
      </c>
    </row>
    <row r="2" spans="1:3" ht="15.75" x14ac:dyDescent="0.25">
      <c r="C2" s="164" t="s">
        <v>883</v>
      </c>
    </row>
    <row r="3" spans="1:3" ht="15.75" x14ac:dyDescent="0.25">
      <c r="C3" s="164" t="s">
        <v>884</v>
      </c>
    </row>
    <row r="4" spans="1:3" ht="15.75" x14ac:dyDescent="0.25">
      <c r="C4" s="164" t="s">
        <v>885</v>
      </c>
    </row>
    <row r="5" spans="1:3" ht="15.75" x14ac:dyDescent="0.25">
      <c r="A5" s="164"/>
    </row>
    <row r="6" spans="1:3" ht="18.75" x14ac:dyDescent="0.3">
      <c r="A6" s="229" t="s">
        <v>886</v>
      </c>
      <c r="B6" s="229"/>
      <c r="C6" s="229"/>
    </row>
    <row r="7" spans="1:3" ht="20.25" x14ac:dyDescent="0.3">
      <c r="A7" s="230" t="s">
        <v>898</v>
      </c>
      <c r="B7" s="230"/>
      <c r="C7" s="230"/>
    </row>
    <row r="8" spans="1:3" ht="18.75" x14ac:dyDescent="0.3">
      <c r="A8" s="229" t="s">
        <v>888</v>
      </c>
      <c r="B8" s="229"/>
      <c r="C8" s="229"/>
    </row>
    <row r="9" spans="1:3" ht="19.5" thickBot="1" x14ac:dyDescent="0.35">
      <c r="A9" s="165"/>
    </row>
    <row r="10" spans="1:3" ht="66.75" thickBot="1" x14ac:dyDescent="0.3">
      <c r="A10" s="166"/>
      <c r="B10" s="167" t="s">
        <v>889</v>
      </c>
      <c r="C10" s="168" t="s">
        <v>890</v>
      </c>
    </row>
    <row r="11" spans="1:3" ht="17.25" thickBot="1" x14ac:dyDescent="0.3">
      <c r="A11" s="169"/>
      <c r="B11" s="170"/>
      <c r="C11" s="47" t="s">
        <v>891</v>
      </c>
    </row>
    <row r="12" spans="1:3" ht="50.25" thickBot="1" x14ac:dyDescent="0.3">
      <c r="A12" s="171">
        <v>1</v>
      </c>
      <c r="B12" s="172" t="s">
        <v>23</v>
      </c>
      <c r="C12" s="19">
        <v>2.37</v>
      </c>
    </row>
    <row r="13" spans="1:3" ht="66" x14ac:dyDescent="0.25">
      <c r="A13" s="222">
        <v>2</v>
      </c>
      <c r="B13" s="173" t="s">
        <v>892</v>
      </c>
      <c r="C13" s="25">
        <v>2.23</v>
      </c>
    </row>
    <row r="14" spans="1:3" ht="16.5" x14ac:dyDescent="0.25">
      <c r="A14" s="231"/>
      <c r="B14" s="174" t="s">
        <v>893</v>
      </c>
      <c r="C14" s="29">
        <v>1.2</v>
      </c>
    </row>
    <row r="15" spans="1:3" ht="16.5" x14ac:dyDescent="0.25">
      <c r="A15" s="231"/>
      <c r="B15" s="174" t="s">
        <v>33</v>
      </c>
      <c r="C15" s="29">
        <v>0</v>
      </c>
    </row>
    <row r="16" spans="1:3" ht="16.5" x14ac:dyDescent="0.25">
      <c r="A16" s="231"/>
      <c r="B16" s="174" t="s">
        <v>35</v>
      </c>
      <c r="C16" s="29">
        <v>0</v>
      </c>
    </row>
    <row r="17" spans="1:3" ht="16.5" x14ac:dyDescent="0.25">
      <c r="A17" s="231"/>
      <c r="B17" s="174" t="s">
        <v>39</v>
      </c>
      <c r="C17" s="29">
        <v>0.57999999999999996</v>
      </c>
    </row>
    <row r="18" spans="1:3" ht="17.25" thickBot="1" x14ac:dyDescent="0.3">
      <c r="A18" s="232"/>
      <c r="B18" s="175" t="s">
        <v>44</v>
      </c>
      <c r="C18" s="39">
        <v>0.45</v>
      </c>
    </row>
    <row r="19" spans="1:3" ht="33" x14ac:dyDescent="0.25">
      <c r="A19" s="176">
        <v>3</v>
      </c>
      <c r="B19" s="177" t="s">
        <v>48</v>
      </c>
      <c r="C19" s="41">
        <v>1.85</v>
      </c>
    </row>
    <row r="20" spans="1:3" ht="66.75" thickBot="1" x14ac:dyDescent="0.3">
      <c r="A20" s="42"/>
      <c r="B20" s="178" t="s">
        <v>894</v>
      </c>
      <c r="C20" s="42"/>
    </row>
    <row r="21" spans="1:3" ht="17.25" thickBot="1" x14ac:dyDescent="0.3">
      <c r="A21" s="169">
        <v>4</v>
      </c>
      <c r="B21" s="179" t="s">
        <v>53</v>
      </c>
      <c r="C21" s="47">
        <v>1.04</v>
      </c>
    </row>
    <row r="22" spans="1:3" ht="17.25" thickBot="1" x14ac:dyDescent="0.3">
      <c r="A22" s="169">
        <v>5</v>
      </c>
      <c r="B22" s="179" t="s">
        <v>57</v>
      </c>
      <c r="C22" s="47">
        <v>1.27</v>
      </c>
    </row>
    <row r="23" spans="1:3" ht="17.25" thickBot="1" x14ac:dyDescent="0.3">
      <c r="A23" s="169">
        <v>6</v>
      </c>
      <c r="B23" s="179" t="s">
        <v>61</v>
      </c>
      <c r="C23" s="47">
        <v>2.68</v>
      </c>
    </row>
    <row r="24" spans="1:3" ht="17.25" thickBot="1" x14ac:dyDescent="0.3">
      <c r="A24" s="169"/>
      <c r="B24" s="170" t="s">
        <v>65</v>
      </c>
      <c r="C24" s="47">
        <v>11.44</v>
      </c>
    </row>
    <row r="25" spans="1:3" ht="17.25" thickBot="1" x14ac:dyDescent="0.3">
      <c r="A25" s="169">
        <v>7</v>
      </c>
      <c r="B25" s="179" t="s">
        <v>68</v>
      </c>
      <c r="C25" s="47">
        <v>1.65</v>
      </c>
    </row>
    <row r="26" spans="1:3" ht="17.25" thickBot="1" x14ac:dyDescent="0.3">
      <c r="A26" s="169"/>
      <c r="B26" s="170" t="s">
        <v>895</v>
      </c>
      <c r="C26" s="47">
        <v>13.09</v>
      </c>
    </row>
    <row r="27" spans="1:3" ht="50.25" thickBot="1" x14ac:dyDescent="0.3">
      <c r="A27" s="180"/>
      <c r="B27" s="181" t="s">
        <v>896</v>
      </c>
      <c r="C27" s="182" t="s">
        <v>897</v>
      </c>
    </row>
    <row r="28" spans="1:3" ht="16.5" x14ac:dyDescent="0.25">
      <c r="A28" s="183"/>
    </row>
  </sheetData>
  <mergeCells count="4">
    <mergeCell ref="A6:C6"/>
    <mergeCell ref="A7:C7"/>
    <mergeCell ref="A8:C8"/>
    <mergeCell ref="A13:A18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6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  <col min="257" max="257" width="4.85546875" customWidth="1"/>
    <col min="258" max="258" width="45.28515625" customWidth="1"/>
    <col min="259" max="259" width="41.5703125" customWidth="1"/>
    <col min="513" max="513" width="4.85546875" customWidth="1"/>
    <col min="514" max="514" width="45.28515625" customWidth="1"/>
    <col min="515" max="515" width="41.5703125" customWidth="1"/>
    <col min="769" max="769" width="4.85546875" customWidth="1"/>
    <col min="770" max="770" width="45.28515625" customWidth="1"/>
    <col min="771" max="771" width="41.5703125" customWidth="1"/>
    <col min="1025" max="1025" width="4.85546875" customWidth="1"/>
    <col min="1026" max="1026" width="45.28515625" customWidth="1"/>
    <col min="1027" max="1027" width="41.5703125" customWidth="1"/>
    <col min="1281" max="1281" width="4.85546875" customWidth="1"/>
    <col min="1282" max="1282" width="45.28515625" customWidth="1"/>
    <col min="1283" max="1283" width="41.5703125" customWidth="1"/>
    <col min="1537" max="1537" width="4.85546875" customWidth="1"/>
    <col min="1538" max="1538" width="45.28515625" customWidth="1"/>
    <col min="1539" max="1539" width="41.5703125" customWidth="1"/>
    <col min="1793" max="1793" width="4.85546875" customWidth="1"/>
    <col min="1794" max="1794" width="45.28515625" customWidth="1"/>
    <col min="1795" max="1795" width="41.5703125" customWidth="1"/>
    <col min="2049" max="2049" width="4.85546875" customWidth="1"/>
    <col min="2050" max="2050" width="45.28515625" customWidth="1"/>
    <col min="2051" max="2051" width="41.5703125" customWidth="1"/>
    <col min="2305" max="2305" width="4.85546875" customWidth="1"/>
    <col min="2306" max="2306" width="45.28515625" customWidth="1"/>
    <col min="2307" max="2307" width="41.5703125" customWidth="1"/>
    <col min="2561" max="2561" width="4.85546875" customWidth="1"/>
    <col min="2562" max="2562" width="45.28515625" customWidth="1"/>
    <col min="2563" max="2563" width="41.5703125" customWidth="1"/>
    <col min="2817" max="2817" width="4.85546875" customWidth="1"/>
    <col min="2818" max="2818" width="45.28515625" customWidth="1"/>
    <col min="2819" max="2819" width="41.5703125" customWidth="1"/>
    <col min="3073" max="3073" width="4.85546875" customWidth="1"/>
    <col min="3074" max="3074" width="45.28515625" customWidth="1"/>
    <col min="3075" max="3075" width="41.5703125" customWidth="1"/>
    <col min="3329" max="3329" width="4.85546875" customWidth="1"/>
    <col min="3330" max="3330" width="45.28515625" customWidth="1"/>
    <col min="3331" max="3331" width="41.5703125" customWidth="1"/>
    <col min="3585" max="3585" width="4.85546875" customWidth="1"/>
    <col min="3586" max="3586" width="45.28515625" customWidth="1"/>
    <col min="3587" max="3587" width="41.5703125" customWidth="1"/>
    <col min="3841" max="3841" width="4.85546875" customWidth="1"/>
    <col min="3842" max="3842" width="45.28515625" customWidth="1"/>
    <col min="3843" max="3843" width="41.5703125" customWidth="1"/>
    <col min="4097" max="4097" width="4.85546875" customWidth="1"/>
    <col min="4098" max="4098" width="45.28515625" customWidth="1"/>
    <col min="4099" max="4099" width="41.5703125" customWidth="1"/>
    <col min="4353" max="4353" width="4.85546875" customWidth="1"/>
    <col min="4354" max="4354" width="45.28515625" customWidth="1"/>
    <col min="4355" max="4355" width="41.5703125" customWidth="1"/>
    <col min="4609" max="4609" width="4.85546875" customWidth="1"/>
    <col min="4610" max="4610" width="45.28515625" customWidth="1"/>
    <col min="4611" max="4611" width="41.5703125" customWidth="1"/>
    <col min="4865" max="4865" width="4.85546875" customWidth="1"/>
    <col min="4866" max="4866" width="45.28515625" customWidth="1"/>
    <col min="4867" max="4867" width="41.5703125" customWidth="1"/>
    <col min="5121" max="5121" width="4.85546875" customWidth="1"/>
    <col min="5122" max="5122" width="45.28515625" customWidth="1"/>
    <col min="5123" max="5123" width="41.5703125" customWidth="1"/>
    <col min="5377" max="5377" width="4.85546875" customWidth="1"/>
    <col min="5378" max="5378" width="45.28515625" customWidth="1"/>
    <col min="5379" max="5379" width="41.5703125" customWidth="1"/>
    <col min="5633" max="5633" width="4.85546875" customWidth="1"/>
    <col min="5634" max="5634" width="45.28515625" customWidth="1"/>
    <col min="5635" max="5635" width="41.5703125" customWidth="1"/>
    <col min="5889" max="5889" width="4.85546875" customWidth="1"/>
    <col min="5890" max="5890" width="45.28515625" customWidth="1"/>
    <col min="5891" max="5891" width="41.5703125" customWidth="1"/>
    <col min="6145" max="6145" width="4.85546875" customWidth="1"/>
    <col min="6146" max="6146" width="45.28515625" customWidth="1"/>
    <col min="6147" max="6147" width="41.5703125" customWidth="1"/>
    <col min="6401" max="6401" width="4.85546875" customWidth="1"/>
    <col min="6402" max="6402" width="45.28515625" customWidth="1"/>
    <col min="6403" max="6403" width="41.5703125" customWidth="1"/>
    <col min="6657" max="6657" width="4.85546875" customWidth="1"/>
    <col min="6658" max="6658" width="45.28515625" customWidth="1"/>
    <col min="6659" max="6659" width="41.5703125" customWidth="1"/>
    <col min="6913" max="6913" width="4.85546875" customWidth="1"/>
    <col min="6914" max="6914" width="45.28515625" customWidth="1"/>
    <col min="6915" max="6915" width="41.5703125" customWidth="1"/>
    <col min="7169" max="7169" width="4.85546875" customWidth="1"/>
    <col min="7170" max="7170" width="45.28515625" customWidth="1"/>
    <col min="7171" max="7171" width="41.5703125" customWidth="1"/>
    <col min="7425" max="7425" width="4.85546875" customWidth="1"/>
    <col min="7426" max="7426" width="45.28515625" customWidth="1"/>
    <col min="7427" max="7427" width="41.5703125" customWidth="1"/>
    <col min="7681" max="7681" width="4.85546875" customWidth="1"/>
    <col min="7682" max="7682" width="45.28515625" customWidth="1"/>
    <col min="7683" max="7683" width="41.5703125" customWidth="1"/>
    <col min="7937" max="7937" width="4.85546875" customWidth="1"/>
    <col min="7938" max="7938" width="45.28515625" customWidth="1"/>
    <col min="7939" max="7939" width="41.5703125" customWidth="1"/>
    <col min="8193" max="8193" width="4.85546875" customWidth="1"/>
    <col min="8194" max="8194" width="45.28515625" customWidth="1"/>
    <col min="8195" max="8195" width="41.5703125" customWidth="1"/>
    <col min="8449" max="8449" width="4.85546875" customWidth="1"/>
    <col min="8450" max="8450" width="45.28515625" customWidth="1"/>
    <col min="8451" max="8451" width="41.5703125" customWidth="1"/>
    <col min="8705" max="8705" width="4.85546875" customWidth="1"/>
    <col min="8706" max="8706" width="45.28515625" customWidth="1"/>
    <col min="8707" max="8707" width="41.5703125" customWidth="1"/>
    <col min="8961" max="8961" width="4.85546875" customWidth="1"/>
    <col min="8962" max="8962" width="45.28515625" customWidth="1"/>
    <col min="8963" max="8963" width="41.5703125" customWidth="1"/>
    <col min="9217" max="9217" width="4.85546875" customWidth="1"/>
    <col min="9218" max="9218" width="45.28515625" customWidth="1"/>
    <col min="9219" max="9219" width="41.5703125" customWidth="1"/>
    <col min="9473" max="9473" width="4.85546875" customWidth="1"/>
    <col min="9474" max="9474" width="45.28515625" customWidth="1"/>
    <col min="9475" max="9475" width="41.5703125" customWidth="1"/>
    <col min="9729" max="9729" width="4.85546875" customWidth="1"/>
    <col min="9730" max="9730" width="45.28515625" customWidth="1"/>
    <col min="9731" max="9731" width="41.5703125" customWidth="1"/>
    <col min="9985" max="9985" width="4.85546875" customWidth="1"/>
    <col min="9986" max="9986" width="45.28515625" customWidth="1"/>
    <col min="9987" max="9987" width="41.5703125" customWidth="1"/>
    <col min="10241" max="10241" width="4.85546875" customWidth="1"/>
    <col min="10242" max="10242" width="45.28515625" customWidth="1"/>
    <col min="10243" max="10243" width="41.5703125" customWidth="1"/>
    <col min="10497" max="10497" width="4.85546875" customWidth="1"/>
    <col min="10498" max="10498" width="45.28515625" customWidth="1"/>
    <col min="10499" max="10499" width="41.5703125" customWidth="1"/>
    <col min="10753" max="10753" width="4.85546875" customWidth="1"/>
    <col min="10754" max="10754" width="45.28515625" customWidth="1"/>
    <col min="10755" max="10755" width="41.5703125" customWidth="1"/>
    <col min="11009" max="11009" width="4.85546875" customWidth="1"/>
    <col min="11010" max="11010" width="45.28515625" customWidth="1"/>
    <col min="11011" max="11011" width="41.5703125" customWidth="1"/>
    <col min="11265" max="11265" width="4.85546875" customWidth="1"/>
    <col min="11266" max="11266" width="45.28515625" customWidth="1"/>
    <col min="11267" max="11267" width="41.5703125" customWidth="1"/>
    <col min="11521" max="11521" width="4.85546875" customWidth="1"/>
    <col min="11522" max="11522" width="45.28515625" customWidth="1"/>
    <col min="11523" max="11523" width="41.5703125" customWidth="1"/>
    <col min="11777" max="11777" width="4.85546875" customWidth="1"/>
    <col min="11778" max="11778" width="45.28515625" customWidth="1"/>
    <col min="11779" max="11779" width="41.5703125" customWidth="1"/>
    <col min="12033" max="12033" width="4.85546875" customWidth="1"/>
    <col min="12034" max="12034" width="45.28515625" customWidth="1"/>
    <col min="12035" max="12035" width="41.5703125" customWidth="1"/>
    <col min="12289" max="12289" width="4.85546875" customWidth="1"/>
    <col min="12290" max="12290" width="45.28515625" customWidth="1"/>
    <col min="12291" max="12291" width="41.5703125" customWidth="1"/>
    <col min="12545" max="12545" width="4.85546875" customWidth="1"/>
    <col min="12546" max="12546" width="45.28515625" customWidth="1"/>
    <col min="12547" max="12547" width="41.5703125" customWidth="1"/>
    <col min="12801" max="12801" width="4.85546875" customWidth="1"/>
    <col min="12802" max="12802" width="45.28515625" customWidth="1"/>
    <col min="12803" max="12803" width="41.5703125" customWidth="1"/>
    <col min="13057" max="13057" width="4.85546875" customWidth="1"/>
    <col min="13058" max="13058" width="45.28515625" customWidth="1"/>
    <col min="13059" max="13059" width="41.5703125" customWidth="1"/>
    <col min="13313" max="13313" width="4.85546875" customWidth="1"/>
    <col min="13314" max="13314" width="45.28515625" customWidth="1"/>
    <col min="13315" max="13315" width="41.5703125" customWidth="1"/>
    <col min="13569" max="13569" width="4.85546875" customWidth="1"/>
    <col min="13570" max="13570" width="45.28515625" customWidth="1"/>
    <col min="13571" max="13571" width="41.5703125" customWidth="1"/>
    <col min="13825" max="13825" width="4.85546875" customWidth="1"/>
    <col min="13826" max="13826" width="45.28515625" customWidth="1"/>
    <col min="13827" max="13827" width="41.5703125" customWidth="1"/>
    <col min="14081" max="14081" width="4.85546875" customWidth="1"/>
    <col min="14082" max="14082" width="45.28515625" customWidth="1"/>
    <col min="14083" max="14083" width="41.5703125" customWidth="1"/>
    <col min="14337" max="14337" width="4.85546875" customWidth="1"/>
    <col min="14338" max="14338" width="45.28515625" customWidth="1"/>
    <col min="14339" max="14339" width="41.5703125" customWidth="1"/>
    <col min="14593" max="14593" width="4.85546875" customWidth="1"/>
    <col min="14594" max="14594" width="45.28515625" customWidth="1"/>
    <col min="14595" max="14595" width="41.5703125" customWidth="1"/>
    <col min="14849" max="14849" width="4.85546875" customWidth="1"/>
    <col min="14850" max="14850" width="45.28515625" customWidth="1"/>
    <col min="14851" max="14851" width="41.5703125" customWidth="1"/>
    <col min="15105" max="15105" width="4.85546875" customWidth="1"/>
    <col min="15106" max="15106" width="45.28515625" customWidth="1"/>
    <col min="15107" max="15107" width="41.5703125" customWidth="1"/>
    <col min="15361" max="15361" width="4.85546875" customWidth="1"/>
    <col min="15362" max="15362" width="45.28515625" customWidth="1"/>
    <col min="15363" max="15363" width="41.5703125" customWidth="1"/>
    <col min="15617" max="15617" width="4.85546875" customWidth="1"/>
    <col min="15618" max="15618" width="45.28515625" customWidth="1"/>
    <col min="15619" max="15619" width="41.5703125" customWidth="1"/>
    <col min="15873" max="15873" width="4.85546875" customWidth="1"/>
    <col min="15874" max="15874" width="45.28515625" customWidth="1"/>
    <col min="15875" max="15875" width="41.5703125" customWidth="1"/>
    <col min="16129" max="16129" width="4.85546875" customWidth="1"/>
    <col min="16130" max="16130" width="45.28515625" customWidth="1"/>
    <col min="16131" max="16131" width="41.5703125" customWidth="1"/>
  </cols>
  <sheetData>
    <row r="1" spans="1:3" ht="15.75" x14ac:dyDescent="0.25">
      <c r="C1" s="164" t="s">
        <v>882</v>
      </c>
    </row>
    <row r="2" spans="1:3" ht="15.75" x14ac:dyDescent="0.25">
      <c r="C2" s="164" t="s">
        <v>883</v>
      </c>
    </row>
    <row r="3" spans="1:3" ht="15.75" x14ac:dyDescent="0.25">
      <c r="C3" s="164" t="s">
        <v>884</v>
      </c>
    </row>
    <row r="4" spans="1:3" ht="15.75" x14ac:dyDescent="0.25">
      <c r="C4" s="164" t="s">
        <v>885</v>
      </c>
    </row>
    <row r="5" spans="1:3" ht="15.75" x14ac:dyDescent="0.25">
      <c r="A5" s="164"/>
    </row>
    <row r="6" spans="1:3" ht="18.75" x14ac:dyDescent="0.3">
      <c r="A6" s="229" t="s">
        <v>886</v>
      </c>
      <c r="B6" s="229"/>
      <c r="C6" s="229"/>
    </row>
    <row r="7" spans="1:3" ht="20.25" x14ac:dyDescent="0.3">
      <c r="A7" s="230" t="s">
        <v>899</v>
      </c>
      <c r="B7" s="230"/>
      <c r="C7" s="230"/>
    </row>
    <row r="8" spans="1:3" ht="18.75" x14ac:dyDescent="0.3">
      <c r="A8" s="229" t="s">
        <v>888</v>
      </c>
      <c r="B8" s="229"/>
      <c r="C8" s="229"/>
    </row>
    <row r="9" spans="1:3" ht="19.5" thickBot="1" x14ac:dyDescent="0.35">
      <c r="A9" s="165"/>
    </row>
    <row r="10" spans="1:3" ht="66.75" thickBot="1" x14ac:dyDescent="0.3">
      <c r="A10" s="166"/>
      <c r="B10" s="167" t="s">
        <v>900</v>
      </c>
      <c r="C10" s="168" t="s">
        <v>890</v>
      </c>
    </row>
    <row r="11" spans="1:3" ht="17.25" thickBot="1" x14ac:dyDescent="0.3">
      <c r="A11" s="169"/>
      <c r="B11" s="170"/>
      <c r="C11" s="47" t="s">
        <v>891</v>
      </c>
    </row>
    <row r="12" spans="1:3" ht="50.25" thickBot="1" x14ac:dyDescent="0.3">
      <c r="A12" s="171">
        <v>1</v>
      </c>
      <c r="B12" s="172" t="s">
        <v>23</v>
      </c>
      <c r="C12" s="19">
        <v>1.98</v>
      </c>
    </row>
    <row r="13" spans="1:3" ht="66" x14ac:dyDescent="0.25">
      <c r="A13" s="222">
        <v>2</v>
      </c>
      <c r="B13" s="173" t="s">
        <v>892</v>
      </c>
      <c r="C13" s="25">
        <v>3.5100000000000002</v>
      </c>
    </row>
    <row r="14" spans="1:3" ht="16.5" x14ac:dyDescent="0.25">
      <c r="A14" s="231"/>
      <c r="B14" s="174" t="s">
        <v>893</v>
      </c>
      <c r="C14" s="29">
        <v>1.2</v>
      </c>
    </row>
    <row r="15" spans="1:3" ht="16.5" x14ac:dyDescent="0.25">
      <c r="A15" s="231"/>
      <c r="B15" s="174" t="s">
        <v>33</v>
      </c>
      <c r="C15" s="29">
        <v>0</v>
      </c>
    </row>
    <row r="16" spans="1:3" ht="16.5" x14ac:dyDescent="0.25">
      <c r="A16" s="231"/>
      <c r="B16" s="174" t="s">
        <v>35</v>
      </c>
      <c r="C16" s="29">
        <v>1.28</v>
      </c>
    </row>
    <row r="17" spans="1:3" ht="16.5" x14ac:dyDescent="0.25">
      <c r="A17" s="231"/>
      <c r="B17" s="174" t="s">
        <v>39</v>
      </c>
      <c r="C17" s="29">
        <v>0.57999999999999996</v>
      </c>
    </row>
    <row r="18" spans="1:3" ht="17.25" thickBot="1" x14ac:dyDescent="0.3">
      <c r="A18" s="232"/>
      <c r="B18" s="175" t="s">
        <v>44</v>
      </c>
      <c r="C18" s="39">
        <v>0.45</v>
      </c>
    </row>
    <row r="19" spans="1:3" ht="33" x14ac:dyDescent="0.25">
      <c r="A19" s="176">
        <v>3</v>
      </c>
      <c r="B19" s="177" t="s">
        <v>48</v>
      </c>
      <c r="C19" s="41">
        <v>1.35</v>
      </c>
    </row>
    <row r="20" spans="1:3" ht="66.75" thickBot="1" x14ac:dyDescent="0.3">
      <c r="A20" s="42"/>
      <c r="B20" s="178" t="s">
        <v>894</v>
      </c>
      <c r="C20" s="42"/>
    </row>
    <row r="21" spans="1:3" ht="17.25" thickBot="1" x14ac:dyDescent="0.3">
      <c r="A21" s="169">
        <v>4</v>
      </c>
      <c r="B21" s="179" t="s">
        <v>53</v>
      </c>
      <c r="C21" s="47">
        <v>1.04</v>
      </c>
    </row>
    <row r="22" spans="1:3" ht="17.25" thickBot="1" x14ac:dyDescent="0.3">
      <c r="A22" s="169">
        <v>5</v>
      </c>
      <c r="B22" s="179" t="s">
        <v>57</v>
      </c>
      <c r="C22" s="47">
        <v>1.27</v>
      </c>
    </row>
    <row r="23" spans="1:3" ht="17.25" thickBot="1" x14ac:dyDescent="0.3">
      <c r="A23" s="169">
        <v>6</v>
      </c>
      <c r="B23" s="179" t="s">
        <v>61</v>
      </c>
      <c r="C23" s="47">
        <v>2.65</v>
      </c>
    </row>
    <row r="24" spans="1:3" ht="17.25" thickBot="1" x14ac:dyDescent="0.3">
      <c r="A24" s="169"/>
      <c r="B24" s="170" t="s">
        <v>65</v>
      </c>
      <c r="C24" s="47">
        <v>11.8</v>
      </c>
    </row>
    <row r="25" spans="1:3" ht="17.25" thickBot="1" x14ac:dyDescent="0.3">
      <c r="A25" s="169">
        <v>7</v>
      </c>
      <c r="B25" s="179" t="s">
        <v>68</v>
      </c>
      <c r="C25" s="47">
        <v>1.65</v>
      </c>
    </row>
    <row r="26" spans="1:3" ht="17.25" thickBot="1" x14ac:dyDescent="0.3">
      <c r="A26" s="169"/>
      <c r="B26" s="170" t="s">
        <v>895</v>
      </c>
      <c r="C26" s="47">
        <v>13.450000000000001</v>
      </c>
    </row>
    <row r="27" spans="1:3" ht="50.25" thickBot="1" x14ac:dyDescent="0.3">
      <c r="A27" s="180"/>
      <c r="B27" s="181" t="s">
        <v>896</v>
      </c>
      <c r="C27" s="182" t="s">
        <v>897</v>
      </c>
    </row>
    <row r="28" spans="1:3" ht="16.5" x14ac:dyDescent="0.25">
      <c r="A28" s="183"/>
    </row>
  </sheetData>
  <mergeCells count="4">
    <mergeCell ref="A6:C6"/>
    <mergeCell ref="A7:C7"/>
    <mergeCell ref="A8:C8"/>
    <mergeCell ref="A13:A18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topLeftCell="A20" workbookViewId="0">
      <selection activeCell="E26" sqref="E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  <col min="257" max="257" width="4.85546875" customWidth="1"/>
    <col min="258" max="258" width="45.28515625" customWidth="1"/>
    <col min="259" max="259" width="41.5703125" customWidth="1"/>
    <col min="513" max="513" width="4.85546875" customWidth="1"/>
    <col min="514" max="514" width="45.28515625" customWidth="1"/>
    <col min="515" max="515" width="41.5703125" customWidth="1"/>
    <col min="769" max="769" width="4.85546875" customWidth="1"/>
    <col min="770" max="770" width="45.28515625" customWidth="1"/>
    <col min="771" max="771" width="41.5703125" customWidth="1"/>
    <col min="1025" max="1025" width="4.85546875" customWidth="1"/>
    <col min="1026" max="1026" width="45.28515625" customWidth="1"/>
    <col min="1027" max="1027" width="41.5703125" customWidth="1"/>
    <col min="1281" max="1281" width="4.85546875" customWidth="1"/>
    <col min="1282" max="1282" width="45.28515625" customWidth="1"/>
    <col min="1283" max="1283" width="41.5703125" customWidth="1"/>
    <col min="1537" max="1537" width="4.85546875" customWidth="1"/>
    <col min="1538" max="1538" width="45.28515625" customWidth="1"/>
    <col min="1539" max="1539" width="41.5703125" customWidth="1"/>
    <col min="1793" max="1793" width="4.85546875" customWidth="1"/>
    <col min="1794" max="1794" width="45.28515625" customWidth="1"/>
    <col min="1795" max="1795" width="41.5703125" customWidth="1"/>
    <col min="2049" max="2049" width="4.85546875" customWidth="1"/>
    <col min="2050" max="2050" width="45.28515625" customWidth="1"/>
    <col min="2051" max="2051" width="41.5703125" customWidth="1"/>
    <col min="2305" max="2305" width="4.85546875" customWidth="1"/>
    <col min="2306" max="2306" width="45.28515625" customWidth="1"/>
    <col min="2307" max="2307" width="41.5703125" customWidth="1"/>
    <col min="2561" max="2561" width="4.85546875" customWidth="1"/>
    <col min="2562" max="2562" width="45.28515625" customWidth="1"/>
    <col min="2563" max="2563" width="41.5703125" customWidth="1"/>
    <col min="2817" max="2817" width="4.85546875" customWidth="1"/>
    <col min="2818" max="2818" width="45.28515625" customWidth="1"/>
    <col min="2819" max="2819" width="41.5703125" customWidth="1"/>
    <col min="3073" max="3073" width="4.85546875" customWidth="1"/>
    <col min="3074" max="3074" width="45.28515625" customWidth="1"/>
    <col min="3075" max="3075" width="41.5703125" customWidth="1"/>
    <col min="3329" max="3329" width="4.85546875" customWidth="1"/>
    <col min="3330" max="3330" width="45.28515625" customWidth="1"/>
    <col min="3331" max="3331" width="41.5703125" customWidth="1"/>
    <col min="3585" max="3585" width="4.85546875" customWidth="1"/>
    <col min="3586" max="3586" width="45.28515625" customWidth="1"/>
    <col min="3587" max="3587" width="41.5703125" customWidth="1"/>
    <col min="3841" max="3841" width="4.85546875" customWidth="1"/>
    <col min="3842" max="3842" width="45.28515625" customWidth="1"/>
    <col min="3843" max="3843" width="41.5703125" customWidth="1"/>
    <col min="4097" max="4097" width="4.85546875" customWidth="1"/>
    <col min="4098" max="4098" width="45.28515625" customWidth="1"/>
    <col min="4099" max="4099" width="41.5703125" customWidth="1"/>
    <col min="4353" max="4353" width="4.85546875" customWidth="1"/>
    <col min="4354" max="4354" width="45.28515625" customWidth="1"/>
    <col min="4355" max="4355" width="41.5703125" customWidth="1"/>
    <col min="4609" max="4609" width="4.85546875" customWidth="1"/>
    <col min="4610" max="4610" width="45.28515625" customWidth="1"/>
    <col min="4611" max="4611" width="41.5703125" customWidth="1"/>
    <col min="4865" max="4865" width="4.85546875" customWidth="1"/>
    <col min="4866" max="4866" width="45.28515625" customWidth="1"/>
    <col min="4867" max="4867" width="41.5703125" customWidth="1"/>
    <col min="5121" max="5121" width="4.85546875" customWidth="1"/>
    <col min="5122" max="5122" width="45.28515625" customWidth="1"/>
    <col min="5123" max="5123" width="41.5703125" customWidth="1"/>
    <col min="5377" max="5377" width="4.85546875" customWidth="1"/>
    <col min="5378" max="5378" width="45.28515625" customWidth="1"/>
    <col min="5379" max="5379" width="41.5703125" customWidth="1"/>
    <col min="5633" max="5633" width="4.85546875" customWidth="1"/>
    <col min="5634" max="5634" width="45.28515625" customWidth="1"/>
    <col min="5635" max="5635" width="41.5703125" customWidth="1"/>
    <col min="5889" max="5889" width="4.85546875" customWidth="1"/>
    <col min="5890" max="5890" width="45.28515625" customWidth="1"/>
    <col min="5891" max="5891" width="41.5703125" customWidth="1"/>
    <col min="6145" max="6145" width="4.85546875" customWidth="1"/>
    <col min="6146" max="6146" width="45.28515625" customWidth="1"/>
    <col min="6147" max="6147" width="41.5703125" customWidth="1"/>
    <col min="6401" max="6401" width="4.85546875" customWidth="1"/>
    <col min="6402" max="6402" width="45.28515625" customWidth="1"/>
    <col min="6403" max="6403" width="41.5703125" customWidth="1"/>
    <col min="6657" max="6657" width="4.85546875" customWidth="1"/>
    <col min="6658" max="6658" width="45.28515625" customWidth="1"/>
    <col min="6659" max="6659" width="41.5703125" customWidth="1"/>
    <col min="6913" max="6913" width="4.85546875" customWidth="1"/>
    <col min="6914" max="6914" width="45.28515625" customWidth="1"/>
    <col min="6915" max="6915" width="41.5703125" customWidth="1"/>
    <col min="7169" max="7169" width="4.85546875" customWidth="1"/>
    <col min="7170" max="7170" width="45.28515625" customWidth="1"/>
    <col min="7171" max="7171" width="41.5703125" customWidth="1"/>
    <col min="7425" max="7425" width="4.85546875" customWidth="1"/>
    <col min="7426" max="7426" width="45.28515625" customWidth="1"/>
    <col min="7427" max="7427" width="41.5703125" customWidth="1"/>
    <col min="7681" max="7681" width="4.85546875" customWidth="1"/>
    <col min="7682" max="7682" width="45.28515625" customWidth="1"/>
    <col min="7683" max="7683" width="41.5703125" customWidth="1"/>
    <col min="7937" max="7937" width="4.85546875" customWidth="1"/>
    <col min="7938" max="7938" width="45.28515625" customWidth="1"/>
    <col min="7939" max="7939" width="41.5703125" customWidth="1"/>
    <col min="8193" max="8193" width="4.85546875" customWidth="1"/>
    <col min="8194" max="8194" width="45.28515625" customWidth="1"/>
    <col min="8195" max="8195" width="41.5703125" customWidth="1"/>
    <col min="8449" max="8449" width="4.85546875" customWidth="1"/>
    <col min="8450" max="8450" width="45.28515625" customWidth="1"/>
    <col min="8451" max="8451" width="41.5703125" customWidth="1"/>
    <col min="8705" max="8705" width="4.85546875" customWidth="1"/>
    <col min="8706" max="8706" width="45.28515625" customWidth="1"/>
    <col min="8707" max="8707" width="41.5703125" customWidth="1"/>
    <col min="8961" max="8961" width="4.85546875" customWidth="1"/>
    <col min="8962" max="8962" width="45.28515625" customWidth="1"/>
    <col min="8963" max="8963" width="41.5703125" customWidth="1"/>
    <col min="9217" max="9217" width="4.85546875" customWidth="1"/>
    <col min="9218" max="9218" width="45.28515625" customWidth="1"/>
    <col min="9219" max="9219" width="41.5703125" customWidth="1"/>
    <col min="9473" max="9473" width="4.85546875" customWidth="1"/>
    <col min="9474" max="9474" width="45.28515625" customWidth="1"/>
    <col min="9475" max="9475" width="41.5703125" customWidth="1"/>
    <col min="9729" max="9729" width="4.85546875" customWidth="1"/>
    <col min="9730" max="9730" width="45.28515625" customWidth="1"/>
    <col min="9731" max="9731" width="41.5703125" customWidth="1"/>
    <col min="9985" max="9985" width="4.85546875" customWidth="1"/>
    <col min="9986" max="9986" width="45.28515625" customWidth="1"/>
    <col min="9987" max="9987" width="41.5703125" customWidth="1"/>
    <col min="10241" max="10241" width="4.85546875" customWidth="1"/>
    <col min="10242" max="10242" width="45.28515625" customWidth="1"/>
    <col min="10243" max="10243" width="41.5703125" customWidth="1"/>
    <col min="10497" max="10497" width="4.85546875" customWidth="1"/>
    <col min="10498" max="10498" width="45.28515625" customWidth="1"/>
    <col min="10499" max="10499" width="41.5703125" customWidth="1"/>
    <col min="10753" max="10753" width="4.85546875" customWidth="1"/>
    <col min="10754" max="10754" width="45.28515625" customWidth="1"/>
    <col min="10755" max="10755" width="41.5703125" customWidth="1"/>
    <col min="11009" max="11009" width="4.85546875" customWidth="1"/>
    <col min="11010" max="11010" width="45.28515625" customWidth="1"/>
    <col min="11011" max="11011" width="41.5703125" customWidth="1"/>
    <col min="11265" max="11265" width="4.85546875" customWidth="1"/>
    <col min="11266" max="11266" width="45.28515625" customWidth="1"/>
    <col min="11267" max="11267" width="41.5703125" customWidth="1"/>
    <col min="11521" max="11521" width="4.85546875" customWidth="1"/>
    <col min="11522" max="11522" width="45.28515625" customWidth="1"/>
    <col min="11523" max="11523" width="41.5703125" customWidth="1"/>
    <col min="11777" max="11777" width="4.85546875" customWidth="1"/>
    <col min="11778" max="11778" width="45.28515625" customWidth="1"/>
    <col min="11779" max="11779" width="41.5703125" customWidth="1"/>
    <col min="12033" max="12033" width="4.85546875" customWidth="1"/>
    <col min="12034" max="12034" width="45.28515625" customWidth="1"/>
    <col min="12035" max="12035" width="41.5703125" customWidth="1"/>
    <col min="12289" max="12289" width="4.85546875" customWidth="1"/>
    <col min="12290" max="12290" width="45.28515625" customWidth="1"/>
    <col min="12291" max="12291" width="41.5703125" customWidth="1"/>
    <col min="12545" max="12545" width="4.85546875" customWidth="1"/>
    <col min="12546" max="12546" width="45.28515625" customWidth="1"/>
    <col min="12547" max="12547" width="41.5703125" customWidth="1"/>
    <col min="12801" max="12801" width="4.85546875" customWidth="1"/>
    <col min="12802" max="12802" width="45.28515625" customWidth="1"/>
    <col min="12803" max="12803" width="41.5703125" customWidth="1"/>
    <col min="13057" max="13057" width="4.85546875" customWidth="1"/>
    <col min="13058" max="13058" width="45.28515625" customWidth="1"/>
    <col min="13059" max="13059" width="41.5703125" customWidth="1"/>
    <col min="13313" max="13313" width="4.85546875" customWidth="1"/>
    <col min="13314" max="13314" width="45.28515625" customWidth="1"/>
    <col min="13315" max="13315" width="41.5703125" customWidth="1"/>
    <col min="13569" max="13569" width="4.85546875" customWidth="1"/>
    <col min="13570" max="13570" width="45.28515625" customWidth="1"/>
    <col min="13571" max="13571" width="41.5703125" customWidth="1"/>
    <col min="13825" max="13825" width="4.85546875" customWidth="1"/>
    <col min="13826" max="13826" width="45.28515625" customWidth="1"/>
    <col min="13827" max="13827" width="41.5703125" customWidth="1"/>
    <col min="14081" max="14081" width="4.85546875" customWidth="1"/>
    <col min="14082" max="14082" width="45.28515625" customWidth="1"/>
    <col min="14083" max="14083" width="41.5703125" customWidth="1"/>
    <col min="14337" max="14337" width="4.85546875" customWidth="1"/>
    <col min="14338" max="14338" width="45.28515625" customWidth="1"/>
    <col min="14339" max="14339" width="41.5703125" customWidth="1"/>
    <col min="14593" max="14593" width="4.85546875" customWidth="1"/>
    <col min="14594" max="14594" width="45.28515625" customWidth="1"/>
    <col min="14595" max="14595" width="41.5703125" customWidth="1"/>
    <col min="14849" max="14849" width="4.85546875" customWidth="1"/>
    <col min="14850" max="14850" width="45.28515625" customWidth="1"/>
    <col min="14851" max="14851" width="41.5703125" customWidth="1"/>
    <col min="15105" max="15105" width="4.85546875" customWidth="1"/>
    <col min="15106" max="15106" width="45.28515625" customWidth="1"/>
    <col min="15107" max="15107" width="41.5703125" customWidth="1"/>
    <col min="15361" max="15361" width="4.85546875" customWidth="1"/>
    <col min="15362" max="15362" width="45.28515625" customWidth="1"/>
    <col min="15363" max="15363" width="41.5703125" customWidth="1"/>
    <col min="15617" max="15617" width="4.85546875" customWidth="1"/>
    <col min="15618" max="15618" width="45.28515625" customWidth="1"/>
    <col min="15619" max="15619" width="41.5703125" customWidth="1"/>
    <col min="15873" max="15873" width="4.85546875" customWidth="1"/>
    <col min="15874" max="15874" width="45.28515625" customWidth="1"/>
    <col min="15875" max="15875" width="41.5703125" customWidth="1"/>
    <col min="16129" max="16129" width="4.85546875" customWidth="1"/>
    <col min="16130" max="16130" width="45.28515625" customWidth="1"/>
    <col min="16131" max="16131" width="41.5703125" customWidth="1"/>
  </cols>
  <sheetData>
    <row r="1" spans="1:3" ht="15.75" x14ac:dyDescent="0.25">
      <c r="C1" s="164" t="s">
        <v>882</v>
      </c>
    </row>
    <row r="2" spans="1:3" ht="15.75" x14ac:dyDescent="0.25">
      <c r="C2" s="164" t="s">
        <v>883</v>
      </c>
    </row>
    <row r="3" spans="1:3" ht="15.75" x14ac:dyDescent="0.25">
      <c r="C3" s="164" t="s">
        <v>884</v>
      </c>
    </row>
    <row r="4" spans="1:3" ht="15.75" x14ac:dyDescent="0.25">
      <c r="C4" s="164" t="s">
        <v>885</v>
      </c>
    </row>
    <row r="5" spans="1:3" ht="15.75" x14ac:dyDescent="0.25">
      <c r="A5" s="164"/>
    </row>
    <row r="6" spans="1:3" ht="18.75" x14ac:dyDescent="0.3">
      <c r="A6" s="229" t="s">
        <v>886</v>
      </c>
      <c r="B6" s="229"/>
      <c r="C6" s="229"/>
    </row>
    <row r="7" spans="1:3" ht="20.25" x14ac:dyDescent="0.3">
      <c r="A7" s="230" t="s">
        <v>901</v>
      </c>
      <c r="B7" s="230"/>
      <c r="C7" s="230"/>
    </row>
    <row r="8" spans="1:3" ht="18.75" x14ac:dyDescent="0.3">
      <c r="A8" s="229" t="s">
        <v>888</v>
      </c>
      <c r="B8" s="229"/>
      <c r="C8" s="229"/>
    </row>
    <row r="9" spans="1:3" ht="19.5" thickBot="1" x14ac:dyDescent="0.35">
      <c r="A9" s="165"/>
    </row>
    <row r="10" spans="1:3" ht="66.75" thickBot="1" x14ac:dyDescent="0.3">
      <c r="A10" s="166"/>
      <c r="B10" s="167" t="s">
        <v>889</v>
      </c>
      <c r="C10" s="168" t="s">
        <v>890</v>
      </c>
    </row>
    <row r="11" spans="1:3" ht="17.25" thickBot="1" x14ac:dyDescent="0.3">
      <c r="A11" s="169"/>
      <c r="B11" s="170"/>
      <c r="C11" s="47" t="s">
        <v>902</v>
      </c>
    </row>
    <row r="12" spans="1:3" ht="50.25" thickBot="1" x14ac:dyDescent="0.3">
      <c r="A12" s="171">
        <v>1</v>
      </c>
      <c r="B12" s="172" t="s">
        <v>23</v>
      </c>
      <c r="C12" s="19">
        <v>1.77</v>
      </c>
    </row>
    <row r="13" spans="1:3" ht="66" x14ac:dyDescent="0.25">
      <c r="A13" s="222">
        <v>2</v>
      </c>
      <c r="B13" s="173" t="s">
        <v>892</v>
      </c>
      <c r="C13" s="25">
        <v>2.0100000000000002</v>
      </c>
    </row>
    <row r="14" spans="1:3" ht="16.5" x14ac:dyDescent="0.25">
      <c r="A14" s="231"/>
      <c r="B14" s="174" t="s">
        <v>893</v>
      </c>
      <c r="C14" s="29">
        <v>0.98</v>
      </c>
    </row>
    <row r="15" spans="1:3" ht="16.5" x14ac:dyDescent="0.25">
      <c r="A15" s="231"/>
      <c r="B15" s="174" t="s">
        <v>33</v>
      </c>
      <c r="C15" s="29">
        <v>0</v>
      </c>
    </row>
    <row r="16" spans="1:3" ht="16.5" x14ac:dyDescent="0.25">
      <c r="A16" s="231"/>
      <c r="B16" s="174" t="s">
        <v>35</v>
      </c>
      <c r="C16" s="29">
        <v>0</v>
      </c>
    </row>
    <row r="17" spans="1:3" ht="16.5" x14ac:dyDescent="0.25">
      <c r="A17" s="231"/>
      <c r="B17" s="174" t="s">
        <v>39</v>
      </c>
      <c r="C17" s="29">
        <v>0.57999999999999996</v>
      </c>
    </row>
    <row r="18" spans="1:3" ht="17.25" thickBot="1" x14ac:dyDescent="0.3">
      <c r="A18" s="232"/>
      <c r="B18" s="175" t="s">
        <v>44</v>
      </c>
      <c r="C18" s="39">
        <v>0.45</v>
      </c>
    </row>
    <row r="19" spans="1:3" ht="33" x14ac:dyDescent="0.25">
      <c r="A19" s="176">
        <v>3</v>
      </c>
      <c r="B19" s="177" t="s">
        <v>48</v>
      </c>
      <c r="C19" s="41">
        <v>1.75</v>
      </c>
    </row>
    <row r="20" spans="1:3" ht="66.75" thickBot="1" x14ac:dyDescent="0.3">
      <c r="A20" s="42"/>
      <c r="B20" s="178" t="s">
        <v>894</v>
      </c>
      <c r="C20" s="42"/>
    </row>
    <row r="21" spans="1:3" ht="17.25" thickBot="1" x14ac:dyDescent="0.3">
      <c r="A21" s="169">
        <v>4</v>
      </c>
      <c r="B21" s="179" t="s">
        <v>53</v>
      </c>
      <c r="C21" s="47">
        <v>1.04</v>
      </c>
    </row>
    <row r="22" spans="1:3" ht="17.25" thickBot="1" x14ac:dyDescent="0.3">
      <c r="A22" s="169">
        <v>5</v>
      </c>
      <c r="B22" s="179" t="s">
        <v>57</v>
      </c>
      <c r="C22" s="47">
        <v>1.27</v>
      </c>
    </row>
    <row r="23" spans="1:3" ht="17.25" thickBot="1" x14ac:dyDescent="0.3">
      <c r="A23" s="169">
        <v>6</v>
      </c>
      <c r="B23" s="179" t="s">
        <v>61</v>
      </c>
      <c r="C23" s="47">
        <v>2.6</v>
      </c>
    </row>
    <row r="24" spans="1:3" ht="17.25" thickBot="1" x14ac:dyDescent="0.3">
      <c r="A24" s="169"/>
      <c r="B24" s="170" t="s">
        <v>65</v>
      </c>
      <c r="C24" s="47">
        <v>10.44</v>
      </c>
    </row>
    <row r="25" spans="1:3" ht="17.25" thickBot="1" x14ac:dyDescent="0.3">
      <c r="A25" s="169">
        <v>7</v>
      </c>
      <c r="B25" s="179" t="s">
        <v>68</v>
      </c>
      <c r="C25" s="47">
        <v>1.65</v>
      </c>
    </row>
    <row r="26" spans="1:3" ht="17.25" thickBot="1" x14ac:dyDescent="0.3">
      <c r="A26" s="169"/>
      <c r="B26" s="170" t="s">
        <v>895</v>
      </c>
      <c r="C26" s="47">
        <v>12.09</v>
      </c>
    </row>
    <row r="27" spans="1:3" ht="50.25" thickBot="1" x14ac:dyDescent="0.3">
      <c r="A27" s="180"/>
      <c r="B27" s="181" t="s">
        <v>896</v>
      </c>
      <c r="C27" s="182" t="s">
        <v>897</v>
      </c>
    </row>
    <row r="28" spans="1:3" ht="16.5" x14ac:dyDescent="0.25">
      <c r="A28" s="183"/>
    </row>
  </sheetData>
  <mergeCells count="4">
    <mergeCell ref="A6:C6"/>
    <mergeCell ref="A7:C7"/>
    <mergeCell ref="A8:C8"/>
    <mergeCell ref="A13:A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5"/>
  <sheetViews>
    <sheetView topLeftCell="E1" workbookViewId="0">
      <selection activeCell="K9" sqref="K9:K11"/>
    </sheetView>
  </sheetViews>
  <sheetFormatPr defaultRowHeight="15" x14ac:dyDescent="0.25"/>
  <cols>
    <col min="1" max="1" width="4.28515625" customWidth="1"/>
    <col min="2" max="2" width="12.140625" customWidth="1"/>
    <col min="3" max="3" width="39" customWidth="1"/>
    <col min="4" max="4" width="60.7109375" customWidth="1"/>
    <col min="5" max="5" width="19.7109375" customWidth="1"/>
    <col min="7" max="8" width="5.710937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710937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710937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710937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710937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710937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710937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710937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710937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710937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710937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710937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710937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710937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710937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710937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710937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710937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710937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710937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710937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710937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710937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710937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710937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710937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710937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710937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710937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710937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710937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710937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710937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710937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710937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710937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710937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710937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710937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710937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710937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710937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710937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710937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710937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710937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710937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710937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710937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710937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710937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710937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710937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710937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710937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710937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710937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710937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710937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710937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710937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710937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710937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710937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90</v>
      </c>
      <c r="E7" s="203"/>
    </row>
    <row r="8" spans="2:13" ht="15.75" x14ac:dyDescent="0.25">
      <c r="C8" s="4" t="s">
        <v>5</v>
      </c>
      <c r="D8" s="5" t="s">
        <v>6</v>
      </c>
      <c r="E8" s="3">
        <v>255.1</v>
      </c>
    </row>
    <row r="9" spans="2:13" ht="15.75" x14ac:dyDescent="0.25">
      <c r="C9" s="4" t="s">
        <v>7</v>
      </c>
      <c r="D9" s="5" t="s">
        <v>8</v>
      </c>
      <c r="E9" s="3">
        <v>13.45</v>
      </c>
      <c r="I9" s="204" t="s">
        <v>9</v>
      </c>
      <c r="J9" s="204"/>
      <c r="K9">
        <v>3010.18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36122.159999999996</v>
      </c>
      <c r="I10" s="205" t="s">
        <v>11</v>
      </c>
      <c r="J10" s="205"/>
      <c r="K10" s="10">
        <v>754.44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35367.719999999994</v>
      </c>
      <c r="I11" s="11" t="s">
        <v>13</v>
      </c>
      <c r="J11" s="11"/>
      <c r="K11" s="2">
        <v>859.92999999999984</v>
      </c>
      <c r="L11" s="6"/>
    </row>
    <row r="12" spans="2:13" ht="19.5" thickBot="1" x14ac:dyDescent="0.35">
      <c r="C12" s="12"/>
      <c r="D12" s="13"/>
      <c r="I12" s="206" t="str">
        <f>D7</f>
        <v>п.Ишня, ул. Спортивная, дом 3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/>
    </row>
    <row r="14" spans="2:13" ht="16.5" x14ac:dyDescent="0.25">
      <c r="B14" s="194" t="s">
        <v>22</v>
      </c>
      <c r="C14" s="196" t="s">
        <v>23</v>
      </c>
      <c r="D14" s="197"/>
      <c r="E14" s="190">
        <v>6061.1759999999986</v>
      </c>
      <c r="F14" s="19">
        <v>1.98</v>
      </c>
      <c r="I14" s="20">
        <v>491</v>
      </c>
      <c r="J14" s="21">
        <v>42475</v>
      </c>
      <c r="K14" s="20" t="s">
        <v>91</v>
      </c>
      <c r="L14" s="20">
        <v>4</v>
      </c>
      <c r="M14" s="20"/>
    </row>
    <row r="15" spans="2:13" ht="17.25" thickBot="1" x14ac:dyDescent="0.3">
      <c r="B15" s="195"/>
      <c r="C15" s="198" t="s">
        <v>92</v>
      </c>
      <c r="D15" s="199"/>
      <c r="E15" s="191"/>
      <c r="F15" s="23"/>
      <c r="I15" s="20">
        <v>495</v>
      </c>
      <c r="J15" s="21">
        <v>42478</v>
      </c>
      <c r="K15" s="20" t="s">
        <v>93</v>
      </c>
      <c r="L15" s="20">
        <v>4</v>
      </c>
      <c r="M15" s="20"/>
    </row>
    <row r="16" spans="2:13" ht="16.5" x14ac:dyDescent="0.25">
      <c r="B16" s="194" t="s">
        <v>27</v>
      </c>
      <c r="C16" s="196" t="s">
        <v>28</v>
      </c>
      <c r="D16" s="200"/>
      <c r="E16" s="24">
        <v>10744.811999999996</v>
      </c>
      <c r="F16" s="25">
        <f>F17+F19+F20+F18+F21</f>
        <v>3.5100000000000002</v>
      </c>
      <c r="I16" s="20">
        <v>661</v>
      </c>
      <c r="J16" s="21">
        <v>42542</v>
      </c>
      <c r="K16" s="22" t="s">
        <v>94</v>
      </c>
      <c r="L16" s="20">
        <v>4</v>
      </c>
      <c r="M16" s="20"/>
    </row>
    <row r="17" spans="2:13" ht="30" x14ac:dyDescent="0.25">
      <c r="B17" s="185"/>
      <c r="C17" s="26" t="s">
        <v>30</v>
      </c>
      <c r="D17" s="27" t="s">
        <v>31</v>
      </c>
      <c r="E17" s="28">
        <v>3673.4399999999991</v>
      </c>
      <c r="F17" s="29">
        <v>1.2</v>
      </c>
      <c r="I17" s="20">
        <v>837</v>
      </c>
      <c r="J17" s="21">
        <v>42587</v>
      </c>
      <c r="K17" s="20" t="s">
        <v>24</v>
      </c>
      <c r="L17" s="20">
        <v>2</v>
      </c>
      <c r="M17" s="20"/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20">
        <v>1106</v>
      </c>
      <c r="J18" s="21">
        <v>42636</v>
      </c>
      <c r="K18" s="20" t="s">
        <v>86</v>
      </c>
      <c r="L18" s="20">
        <v>1</v>
      </c>
      <c r="M18" s="20">
        <v>500</v>
      </c>
    </row>
    <row r="19" spans="2:13" ht="57" customHeight="1" x14ac:dyDescent="0.25">
      <c r="B19" s="185"/>
      <c r="C19" s="26" t="s">
        <v>35</v>
      </c>
      <c r="D19" s="30" t="s">
        <v>36</v>
      </c>
      <c r="E19" s="28">
        <v>3918.3359999999993</v>
      </c>
      <c r="F19" s="29">
        <v>1.28</v>
      </c>
      <c r="I19" s="67">
        <v>1596</v>
      </c>
      <c r="J19" s="68">
        <v>42720</v>
      </c>
      <c r="K19" s="20" t="s">
        <v>95</v>
      </c>
      <c r="L19" s="67">
        <v>4</v>
      </c>
      <c r="M19" s="67"/>
    </row>
    <row r="20" spans="2:13" ht="45" x14ac:dyDescent="0.25">
      <c r="B20" s="185"/>
      <c r="C20" s="26" t="s">
        <v>39</v>
      </c>
      <c r="D20" s="30" t="s">
        <v>40</v>
      </c>
      <c r="E20" s="28">
        <v>1775.4959999999994</v>
      </c>
      <c r="F20" s="29">
        <v>0.57999999999999996</v>
      </c>
      <c r="I20" s="67"/>
      <c r="J20" s="68">
        <v>42685</v>
      </c>
      <c r="K20" s="67" t="s">
        <v>88</v>
      </c>
      <c r="L20" s="67" t="s">
        <v>89</v>
      </c>
      <c r="M20" s="18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1377.5399999999997</v>
      </c>
      <c r="F21" s="39">
        <v>0.45</v>
      </c>
      <c r="I21" s="18"/>
      <c r="J21" s="31"/>
      <c r="K21" s="32" t="s">
        <v>37</v>
      </c>
      <c r="L21" s="33" t="s">
        <v>38</v>
      </c>
      <c r="M21" s="18"/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4132.619999999999</v>
      </c>
      <c r="F22" s="41">
        <v>1.35</v>
      </c>
      <c r="I22" s="18"/>
      <c r="J22" s="31" t="s">
        <v>41</v>
      </c>
      <c r="K22" s="34" t="s">
        <v>42</v>
      </c>
      <c r="L22" s="35" t="s">
        <v>43</v>
      </c>
      <c r="M22" s="18"/>
    </row>
    <row r="23" spans="2:13" ht="45.75" thickBot="1" x14ac:dyDescent="0.3">
      <c r="B23" s="185"/>
      <c r="C23" s="187"/>
      <c r="D23" s="189"/>
      <c r="E23" s="191"/>
      <c r="F23" s="42"/>
      <c r="I23" s="18"/>
      <c r="J23" s="31" t="s">
        <v>46</v>
      </c>
      <c r="K23" s="40" t="s">
        <v>47</v>
      </c>
      <c r="L23" s="35" t="s">
        <v>43</v>
      </c>
      <c r="M23" s="18"/>
    </row>
    <row r="24" spans="2:13" ht="61.5" thickBot="1" x14ac:dyDescent="0.3">
      <c r="B24" s="43">
        <v>4</v>
      </c>
      <c r="C24" s="44" t="s">
        <v>53</v>
      </c>
      <c r="D24" s="45" t="s">
        <v>54</v>
      </c>
      <c r="E24" s="46">
        <v>3183.6479999999992</v>
      </c>
      <c r="F24" s="47">
        <v>1.04</v>
      </c>
      <c r="I24" s="18"/>
      <c r="J24" s="31"/>
      <c r="K24" s="34" t="s">
        <v>50</v>
      </c>
      <c r="L24" s="35" t="s">
        <v>43</v>
      </c>
      <c r="M24" s="18"/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3887.7239999999993</v>
      </c>
      <c r="F25" s="47">
        <v>1.27</v>
      </c>
      <c r="I25" s="18"/>
      <c r="J25" s="31"/>
      <c r="K25" s="32" t="s">
        <v>51</v>
      </c>
      <c r="L25" s="33" t="s">
        <v>52</v>
      </c>
      <c r="M25" s="18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8112.1799999999985</v>
      </c>
      <c r="F26" s="47">
        <v>2.65</v>
      </c>
      <c r="I26" s="18"/>
      <c r="J26" s="31"/>
      <c r="K26" s="34" t="s">
        <v>66</v>
      </c>
      <c r="L26" s="35" t="s">
        <v>67</v>
      </c>
      <c r="M26" s="54"/>
    </row>
    <row r="27" spans="2:13" ht="17.25" thickBot="1" x14ac:dyDescent="0.3">
      <c r="B27" s="49"/>
      <c r="C27" s="55" t="s">
        <v>65</v>
      </c>
      <c r="D27" s="56"/>
      <c r="E27" s="52">
        <v>36122.159999999989</v>
      </c>
      <c r="F27" s="47">
        <f>F14+F16+F22+F24+F25+F26</f>
        <v>11.8</v>
      </c>
      <c r="I27" s="18"/>
      <c r="J27" s="31"/>
      <c r="K27" s="34" t="s">
        <v>63</v>
      </c>
      <c r="L27" s="54" t="s">
        <v>64</v>
      </c>
      <c r="M27" s="18"/>
    </row>
    <row r="28" spans="2:13" ht="39" thickBot="1" x14ac:dyDescent="0.3">
      <c r="B28" s="43">
        <v>7</v>
      </c>
      <c r="C28" s="44" t="s">
        <v>68</v>
      </c>
      <c r="D28" s="57" t="s">
        <v>69</v>
      </c>
      <c r="E28" s="46">
        <v>5050.9799999999996</v>
      </c>
      <c r="F28" s="47">
        <v>1.65</v>
      </c>
      <c r="I28" s="18"/>
      <c r="J28" s="31"/>
      <c r="K28" s="34" t="s">
        <v>70</v>
      </c>
      <c r="L28" s="35" t="s">
        <v>67</v>
      </c>
      <c r="M28" s="18"/>
    </row>
    <row r="29" spans="2:13" ht="26.25" thickBot="1" x14ac:dyDescent="0.3">
      <c r="B29" s="58"/>
      <c r="C29" s="59" t="s">
        <v>71</v>
      </c>
      <c r="D29" s="60"/>
      <c r="E29" s="61">
        <v>41173.139999999985</v>
      </c>
      <c r="F29" s="47">
        <f>F28+F27</f>
        <v>13.450000000000001</v>
      </c>
      <c r="I29" s="18"/>
      <c r="J29" s="31"/>
      <c r="K29" s="53" t="s">
        <v>59</v>
      </c>
      <c r="L29" s="33" t="s">
        <v>60</v>
      </c>
      <c r="M29" s="18"/>
    </row>
    <row r="30" spans="2:13" ht="25.5" x14ac:dyDescent="0.25">
      <c r="B30" s="192" t="s">
        <v>74</v>
      </c>
      <c r="C30" s="192"/>
      <c r="D30" s="192"/>
      <c r="E30" s="62"/>
      <c r="I30" s="18"/>
      <c r="J30" s="31"/>
      <c r="K30" s="32" t="s">
        <v>72</v>
      </c>
      <c r="L30" s="33" t="s">
        <v>73</v>
      </c>
      <c r="M30" s="35"/>
    </row>
    <row r="31" spans="2:13" ht="25.5" x14ac:dyDescent="0.3">
      <c r="B31" s="193" t="s">
        <v>77</v>
      </c>
      <c r="C31" s="193"/>
      <c r="D31" s="193"/>
      <c r="E31" s="63">
        <v>859.92999999999984</v>
      </c>
      <c r="F31" s="64"/>
      <c r="I31" s="18"/>
      <c r="J31" s="31"/>
      <c r="K31" s="32" t="s">
        <v>75</v>
      </c>
      <c r="L31" s="33" t="s">
        <v>76</v>
      </c>
      <c r="M31" s="18"/>
    </row>
    <row r="32" spans="2:13" ht="31.5" x14ac:dyDescent="0.25">
      <c r="I32" s="18"/>
      <c r="J32" s="31">
        <v>42591</v>
      </c>
      <c r="K32" s="32" t="s">
        <v>78</v>
      </c>
      <c r="L32" s="33" t="s">
        <v>79</v>
      </c>
      <c r="M32" s="18"/>
    </row>
    <row r="33" spans="4:13" ht="15.75" x14ac:dyDescent="0.25">
      <c r="D33" s="184" t="s">
        <v>80</v>
      </c>
      <c r="E33" s="184"/>
      <c r="I33" s="18"/>
      <c r="J33" s="27"/>
      <c r="K33" s="32" t="s">
        <v>81</v>
      </c>
      <c r="L33" s="33" t="s">
        <v>82</v>
      </c>
      <c r="M33" s="18"/>
    </row>
    <row r="34" spans="4:13" ht="79.5" x14ac:dyDescent="0.25">
      <c r="I34" s="18"/>
      <c r="J34" s="31"/>
      <c r="K34" s="48" t="s">
        <v>55</v>
      </c>
      <c r="L34" s="35" t="s">
        <v>56</v>
      </c>
      <c r="M34" s="18"/>
    </row>
    <row r="50" spans="10:11" x14ac:dyDescent="0.25">
      <c r="J50" s="65"/>
      <c r="K50" s="69"/>
    </row>
    <row r="51" spans="10:11" x14ac:dyDescent="0.25">
      <c r="J51" s="65"/>
      <c r="K51" s="69"/>
    </row>
    <row r="52" spans="10:11" x14ac:dyDescent="0.25">
      <c r="J52" s="65"/>
      <c r="K52" s="69"/>
    </row>
    <row r="53" spans="10:11" x14ac:dyDescent="0.25">
      <c r="J53" s="65"/>
      <c r="K53" s="69"/>
    </row>
    <row r="54" spans="10:11" x14ac:dyDescent="0.25">
      <c r="J54" s="65"/>
      <c r="K54" s="69"/>
    </row>
    <row r="55" spans="10:11" x14ac:dyDescent="0.25">
      <c r="J55" s="65"/>
      <c r="K55" s="69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B22:B23"/>
    <mergeCell ref="C22:C23"/>
    <mergeCell ref="D22:D23"/>
    <mergeCell ref="E22:E23"/>
    <mergeCell ref="B30:D30"/>
    <mergeCell ref="B31:D3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7"/>
  <sheetViews>
    <sheetView topLeftCell="E10" workbookViewId="0">
      <selection activeCell="M6" sqref="M6"/>
    </sheetView>
  </sheetViews>
  <sheetFormatPr defaultRowHeight="15" x14ac:dyDescent="0.25"/>
  <cols>
    <col min="1" max="1" width="4.28515625" customWidth="1"/>
    <col min="2" max="2" width="11.7109375" customWidth="1"/>
    <col min="3" max="3" width="39" customWidth="1"/>
    <col min="4" max="4" width="60.7109375" customWidth="1"/>
    <col min="5" max="5" width="19.7109375" customWidth="1"/>
    <col min="7" max="8" width="6.425781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6.425781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6.425781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6.425781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6.425781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6.425781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6.425781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6.425781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6.425781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6.425781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6.425781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6.425781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6.425781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6.425781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6.425781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6.425781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6.425781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6.425781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6.425781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6.425781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6.425781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6.425781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6.425781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6.425781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6.425781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6.425781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6.425781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6.425781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6.425781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6.425781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6.425781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6.425781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6.425781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6.425781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6.425781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6.425781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6.425781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6.425781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6.425781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6.425781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6.425781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6.425781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6.425781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6.425781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6.425781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6.425781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6.425781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6.425781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6.425781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6.425781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6.425781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6.425781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6.425781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6.425781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6.425781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6.425781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6.425781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6.425781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6.425781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6.425781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6.425781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6.425781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6.425781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6.425781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96</v>
      </c>
      <c r="E7" s="203"/>
    </row>
    <row r="8" spans="2:13" ht="15.75" x14ac:dyDescent="0.25">
      <c r="C8" s="4" t="s">
        <v>5</v>
      </c>
      <c r="D8" s="5" t="s">
        <v>6</v>
      </c>
      <c r="E8" s="3">
        <v>258.5</v>
      </c>
    </row>
    <row r="9" spans="2:13" ht="15.75" x14ac:dyDescent="0.25">
      <c r="C9" s="4" t="s">
        <v>7</v>
      </c>
      <c r="D9" s="5" t="s">
        <v>8</v>
      </c>
      <c r="E9" s="3">
        <v>13.45</v>
      </c>
      <c r="I9" s="204" t="s">
        <v>9</v>
      </c>
      <c r="J9" s="204"/>
      <c r="K9">
        <v>3050.2999999999997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36603.599999999999</v>
      </c>
      <c r="I10" s="205" t="s">
        <v>11</v>
      </c>
      <c r="J10" s="205"/>
      <c r="K10" s="10">
        <v>0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36603.599999999999</v>
      </c>
      <c r="I11" s="11" t="s">
        <v>13</v>
      </c>
      <c r="J11" s="11"/>
      <c r="K11" s="70">
        <v>0</v>
      </c>
      <c r="L11" s="6"/>
    </row>
    <row r="12" spans="2:13" ht="19.5" thickBot="1" x14ac:dyDescent="0.35">
      <c r="C12" s="12"/>
      <c r="D12" s="13"/>
      <c r="I12" s="206" t="str">
        <f>D7</f>
        <v>п.Ишня, ул. Спортивная, дом 2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</row>
    <row r="14" spans="2:13" ht="16.5" x14ac:dyDescent="0.25">
      <c r="B14" s="194" t="s">
        <v>22</v>
      </c>
      <c r="C14" s="196" t="s">
        <v>23</v>
      </c>
      <c r="D14" s="197"/>
      <c r="E14" s="190">
        <v>6141.9599999999991</v>
      </c>
      <c r="F14" s="19">
        <v>1.98</v>
      </c>
      <c r="I14" s="20">
        <v>1293</v>
      </c>
      <c r="J14" s="21">
        <v>42661</v>
      </c>
      <c r="K14" s="20" t="s">
        <v>97</v>
      </c>
      <c r="L14" s="20">
        <v>3</v>
      </c>
    </row>
    <row r="15" spans="2:13" ht="17.25" thickBot="1" x14ac:dyDescent="0.3">
      <c r="B15" s="195"/>
      <c r="C15" s="198" t="s">
        <v>98</v>
      </c>
      <c r="D15" s="199"/>
      <c r="E15" s="191"/>
      <c r="F15" s="23"/>
      <c r="I15" s="67"/>
      <c r="J15" s="68">
        <v>42686</v>
      </c>
      <c r="K15" s="67" t="s">
        <v>88</v>
      </c>
      <c r="L15" s="67" t="s">
        <v>89</v>
      </c>
      <c r="M15" s="71"/>
    </row>
    <row r="16" spans="2:13" ht="38.25" x14ac:dyDescent="0.25">
      <c r="B16" s="194" t="s">
        <v>27</v>
      </c>
      <c r="C16" s="196" t="s">
        <v>28</v>
      </c>
      <c r="D16" s="200"/>
      <c r="E16" s="24">
        <v>10888.019999999999</v>
      </c>
      <c r="F16" s="25">
        <f>F17+F19+F20+F18+F21</f>
        <v>3.5100000000000002</v>
      </c>
      <c r="I16" s="18"/>
      <c r="J16" s="31"/>
      <c r="K16" s="34" t="s">
        <v>66</v>
      </c>
      <c r="L16" s="35" t="s">
        <v>67</v>
      </c>
      <c r="M16" s="54"/>
    </row>
    <row r="17" spans="2:13" ht="38.25" x14ac:dyDescent="0.25">
      <c r="B17" s="185"/>
      <c r="C17" s="26" t="s">
        <v>30</v>
      </c>
      <c r="D17" s="27" t="s">
        <v>31</v>
      </c>
      <c r="E17" s="28">
        <v>3722.3999999999992</v>
      </c>
      <c r="F17" s="29">
        <v>1.2</v>
      </c>
      <c r="I17" s="18"/>
      <c r="J17" s="31"/>
      <c r="K17" s="34" t="s">
        <v>70</v>
      </c>
      <c r="L17" s="35" t="s">
        <v>67</v>
      </c>
      <c r="M17" s="18"/>
    </row>
    <row r="18" spans="2:13" ht="45" x14ac:dyDescent="0.25">
      <c r="B18" s="185"/>
      <c r="C18" s="26" t="s">
        <v>33</v>
      </c>
      <c r="D18" s="30"/>
      <c r="E18" s="28">
        <v>0</v>
      </c>
      <c r="F18" s="29">
        <v>0</v>
      </c>
      <c r="I18" s="18"/>
      <c r="J18" s="31" t="s">
        <v>46</v>
      </c>
      <c r="K18" s="40" t="s">
        <v>47</v>
      </c>
      <c r="L18" s="35" t="s">
        <v>43</v>
      </c>
      <c r="M18" s="18"/>
    </row>
    <row r="19" spans="2:13" ht="57" customHeight="1" x14ac:dyDescent="0.25">
      <c r="B19" s="185"/>
      <c r="C19" s="26" t="s">
        <v>35</v>
      </c>
      <c r="D19" s="30" t="s">
        <v>36</v>
      </c>
      <c r="E19" s="28">
        <v>3970.5599999999995</v>
      </c>
      <c r="F19" s="29">
        <v>1.28</v>
      </c>
      <c r="I19" s="18"/>
      <c r="J19" s="31"/>
      <c r="K19" s="34" t="s">
        <v>50</v>
      </c>
      <c r="L19" s="35" t="s">
        <v>43</v>
      </c>
      <c r="M19" s="18"/>
    </row>
    <row r="20" spans="2:13" ht="45" x14ac:dyDescent="0.25">
      <c r="B20" s="185"/>
      <c r="C20" s="26" t="s">
        <v>39</v>
      </c>
      <c r="D20" s="30" t="s">
        <v>40</v>
      </c>
      <c r="E20" s="28">
        <v>1799.1599999999996</v>
      </c>
      <c r="F20" s="29">
        <v>0.57999999999999996</v>
      </c>
      <c r="I20" s="18"/>
      <c r="J20" s="31"/>
      <c r="K20" s="32" t="s">
        <v>51</v>
      </c>
      <c r="L20" s="33" t="s">
        <v>52</v>
      </c>
      <c r="M20" s="18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1395.8999999999999</v>
      </c>
      <c r="F21" s="39">
        <v>0.45</v>
      </c>
      <c r="I21" s="18"/>
      <c r="J21" s="31"/>
      <c r="K21" s="48" t="s">
        <v>55</v>
      </c>
      <c r="L21" s="35" t="s">
        <v>56</v>
      </c>
      <c r="M21" s="18"/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4187.7</v>
      </c>
      <c r="F22" s="41">
        <v>1.35</v>
      </c>
      <c r="I22" s="18"/>
      <c r="J22" s="31"/>
      <c r="K22" s="32" t="s">
        <v>37</v>
      </c>
      <c r="L22" s="33" t="s">
        <v>38</v>
      </c>
      <c r="M22" s="18"/>
    </row>
    <row r="23" spans="2:13" ht="61.5" thickBot="1" x14ac:dyDescent="0.3">
      <c r="B23" s="185"/>
      <c r="C23" s="187"/>
      <c r="D23" s="189"/>
      <c r="E23" s="191"/>
      <c r="F23" s="42"/>
      <c r="I23" s="18"/>
      <c r="J23" s="31" t="s">
        <v>41</v>
      </c>
      <c r="K23" s="34" t="s">
        <v>42</v>
      </c>
      <c r="L23" s="35" t="s">
        <v>43</v>
      </c>
      <c r="M23" s="18"/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3226.0799999999995</v>
      </c>
      <c r="F24" s="47">
        <v>1.04</v>
      </c>
      <c r="I24" s="18"/>
      <c r="J24" s="31"/>
      <c r="K24" s="32" t="s">
        <v>72</v>
      </c>
      <c r="L24" s="33" t="s">
        <v>73</v>
      </c>
      <c r="M24" s="35"/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3939.5399999999995</v>
      </c>
      <c r="F25" s="47">
        <v>1.27</v>
      </c>
      <c r="I25" s="18"/>
      <c r="J25" s="31"/>
      <c r="K25" s="32" t="s">
        <v>75</v>
      </c>
      <c r="L25" s="33" t="s">
        <v>76</v>
      </c>
      <c r="M25" s="18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8220.2999999999993</v>
      </c>
      <c r="F26" s="47">
        <v>2.65</v>
      </c>
      <c r="I26" s="18"/>
      <c r="J26" s="31"/>
      <c r="K26" s="53" t="s">
        <v>59</v>
      </c>
      <c r="L26" s="33" t="s">
        <v>60</v>
      </c>
      <c r="M26" s="18"/>
    </row>
    <row r="27" spans="2:13" ht="17.25" thickBot="1" x14ac:dyDescent="0.3">
      <c r="B27" s="49"/>
      <c r="C27" s="55" t="s">
        <v>65</v>
      </c>
      <c r="D27" s="56"/>
      <c r="E27" s="52">
        <v>36603.599999999991</v>
      </c>
      <c r="F27" s="47">
        <f>F14+F16+F22+F24+F25+F26</f>
        <v>11.8</v>
      </c>
      <c r="I27" s="18"/>
      <c r="J27" s="31"/>
      <c r="K27" s="34" t="s">
        <v>63</v>
      </c>
      <c r="L27" s="54" t="s">
        <v>64</v>
      </c>
      <c r="M27" s="18"/>
    </row>
    <row r="28" spans="2:13" ht="32.25" thickBot="1" x14ac:dyDescent="0.3">
      <c r="B28" s="43">
        <v>7</v>
      </c>
      <c r="C28" s="44" t="s">
        <v>68</v>
      </c>
      <c r="D28" s="57" t="s">
        <v>69</v>
      </c>
      <c r="E28" s="46">
        <v>5118.2999999999993</v>
      </c>
      <c r="F28" s="47">
        <v>1.65</v>
      </c>
      <c r="I28" s="18"/>
      <c r="J28" s="31">
        <v>42591</v>
      </c>
      <c r="K28" s="32" t="s">
        <v>78</v>
      </c>
      <c r="L28" s="33" t="s">
        <v>79</v>
      </c>
      <c r="M28" s="18"/>
    </row>
    <row r="29" spans="2:13" ht="17.25" thickBot="1" x14ac:dyDescent="0.3">
      <c r="B29" s="58"/>
      <c r="C29" s="59" t="s">
        <v>71</v>
      </c>
      <c r="D29" s="60"/>
      <c r="E29" s="61">
        <v>41721.899999999994</v>
      </c>
      <c r="F29" s="47">
        <f>F28+F27</f>
        <v>13.450000000000001</v>
      </c>
      <c r="I29" s="18"/>
      <c r="J29" s="27"/>
      <c r="K29" s="32" t="s">
        <v>81</v>
      </c>
      <c r="L29" s="33" t="s">
        <v>82</v>
      </c>
      <c r="M29" s="18"/>
    </row>
    <row r="30" spans="2:13" x14ac:dyDescent="0.25">
      <c r="I30" s="18"/>
      <c r="J30" s="27"/>
      <c r="K30" s="18"/>
      <c r="L30" s="18"/>
      <c r="M30" s="18"/>
    </row>
    <row r="31" spans="2:13" x14ac:dyDescent="0.25">
      <c r="B31" s="192" t="s">
        <v>99</v>
      </c>
      <c r="C31" s="192"/>
      <c r="D31" s="192"/>
      <c r="E31" s="62"/>
      <c r="F31" s="64"/>
      <c r="I31" s="18"/>
      <c r="J31" s="27"/>
      <c r="K31" s="18"/>
      <c r="L31" s="18"/>
      <c r="M31" s="18"/>
    </row>
    <row r="32" spans="2:13" ht="18.75" x14ac:dyDescent="0.3">
      <c r="B32" s="193" t="s">
        <v>77</v>
      </c>
      <c r="C32" s="193"/>
      <c r="D32" s="193"/>
      <c r="E32" s="63">
        <v>0</v>
      </c>
    </row>
    <row r="35" spans="4:11" ht="15.75" x14ac:dyDescent="0.25">
      <c r="D35" s="184" t="s">
        <v>80</v>
      </c>
      <c r="E35" s="184"/>
    </row>
    <row r="46" spans="4:11" x14ac:dyDescent="0.25">
      <c r="J46" s="65"/>
      <c r="K46" s="69"/>
    </row>
    <row r="47" spans="4:11" x14ac:dyDescent="0.25">
      <c r="J47" s="65"/>
      <c r="K47" s="69"/>
    </row>
    <row r="48" spans="4:11" x14ac:dyDescent="0.25">
      <c r="J48" s="65"/>
      <c r="K48" s="69"/>
    </row>
    <row r="49" spans="10:11" x14ac:dyDescent="0.25">
      <c r="J49" s="65"/>
      <c r="K49" s="69"/>
    </row>
    <row r="50" spans="10:11" x14ac:dyDescent="0.25">
      <c r="J50" s="65"/>
      <c r="K50" s="69"/>
    </row>
    <row r="51" spans="10:11" x14ac:dyDescent="0.25">
      <c r="J51" s="65"/>
      <c r="K51" s="69"/>
    </row>
    <row r="52" spans="10:11" x14ac:dyDescent="0.25">
      <c r="J52" s="65"/>
      <c r="K52" s="69"/>
    </row>
    <row r="53" spans="10:11" x14ac:dyDescent="0.25">
      <c r="J53" s="65"/>
      <c r="K53" s="69"/>
    </row>
    <row r="54" spans="10:11" x14ac:dyDescent="0.25">
      <c r="J54" s="65"/>
      <c r="K54" s="69"/>
    </row>
    <row r="55" spans="10:11" x14ac:dyDescent="0.25">
      <c r="J55" s="65"/>
      <c r="K55" s="69"/>
    </row>
    <row r="56" spans="10:11" x14ac:dyDescent="0.25">
      <c r="J56" s="65"/>
      <c r="K56" s="69"/>
    </row>
    <row r="57" spans="10:11" x14ac:dyDescent="0.25">
      <c r="J57" s="65"/>
      <c r="K57" s="69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5:E35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3"/>
  <sheetViews>
    <sheetView topLeftCell="E3" workbookViewId="0">
      <selection activeCell="K9" sqref="K9:K11"/>
    </sheetView>
  </sheetViews>
  <sheetFormatPr defaultRowHeight="15" x14ac:dyDescent="0.25"/>
  <cols>
    <col min="1" max="1" width="4.28515625" customWidth="1"/>
    <col min="2" max="2" width="11.85546875" customWidth="1"/>
    <col min="3" max="3" width="39" customWidth="1"/>
    <col min="4" max="4" width="60.7109375" customWidth="1"/>
    <col min="5" max="5" width="19.7109375" customWidth="1"/>
    <col min="7" max="8" width="5.425781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425781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425781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425781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425781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425781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425781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425781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425781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425781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425781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425781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425781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425781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425781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425781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425781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425781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425781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425781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425781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425781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425781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425781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425781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425781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425781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425781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425781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425781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425781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425781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425781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425781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425781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425781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425781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425781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425781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425781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425781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425781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425781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425781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425781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425781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425781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425781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425781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425781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425781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425781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425781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425781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425781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425781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425781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425781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425781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425781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425781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425781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425781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425781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5" ht="28.5" x14ac:dyDescent="0.45">
      <c r="C1" s="1" t="s">
        <v>0</v>
      </c>
      <c r="D1" s="2"/>
      <c r="E1" s="2"/>
    </row>
    <row r="2" spans="2:15" x14ac:dyDescent="0.25">
      <c r="C2" t="s">
        <v>1</v>
      </c>
    </row>
    <row r="4" spans="2:15" ht="5.25" customHeight="1" x14ac:dyDescent="0.25"/>
    <row r="5" spans="2:15" ht="18" x14ac:dyDescent="0.25">
      <c r="C5" s="201" t="str">
        <f>[1]Молодежная1!$C$5</f>
        <v>Отчёт о проделанной работе за 2016 год</v>
      </c>
      <c r="D5" s="202"/>
    </row>
    <row r="6" spans="2:15" ht="18" x14ac:dyDescent="0.25">
      <c r="C6" s="201" t="s">
        <v>2</v>
      </c>
      <c r="D6" s="202"/>
    </row>
    <row r="7" spans="2:15" ht="18.75" x14ac:dyDescent="0.3">
      <c r="C7" s="3" t="s">
        <v>3</v>
      </c>
      <c r="D7" s="203" t="s">
        <v>100</v>
      </c>
      <c r="E7" s="203"/>
    </row>
    <row r="8" spans="2:15" ht="15.75" x14ac:dyDescent="0.25">
      <c r="C8" s="4" t="s">
        <v>5</v>
      </c>
      <c r="D8" s="5" t="s">
        <v>6</v>
      </c>
      <c r="E8" s="3">
        <v>251.7</v>
      </c>
    </row>
    <row r="9" spans="2:15" ht="15.75" x14ac:dyDescent="0.25">
      <c r="C9" s="4" t="s">
        <v>7</v>
      </c>
      <c r="D9" s="5" t="s">
        <v>8</v>
      </c>
      <c r="E9" s="3">
        <v>13.45</v>
      </c>
      <c r="I9" s="204" t="s">
        <v>9</v>
      </c>
      <c r="J9" s="204"/>
      <c r="K9">
        <v>2970.0599999999995</v>
      </c>
      <c r="L9" s="6"/>
    </row>
    <row r="10" spans="2:15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35640.719999999994</v>
      </c>
      <c r="I10" s="205" t="s">
        <v>11</v>
      </c>
      <c r="J10" s="205"/>
      <c r="K10" s="10">
        <v>5895.25</v>
      </c>
      <c r="L10" s="6"/>
    </row>
    <row r="11" spans="2:15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29745.469999999994</v>
      </c>
      <c r="I11" s="11" t="s">
        <v>13</v>
      </c>
      <c r="J11" s="11"/>
      <c r="K11" s="2">
        <v>6719.619999999999</v>
      </c>
      <c r="L11" s="6"/>
    </row>
    <row r="12" spans="2:15" ht="19.5" thickBot="1" x14ac:dyDescent="0.35">
      <c r="C12" s="12"/>
      <c r="D12" s="13"/>
      <c r="I12" s="206" t="str">
        <f>D7</f>
        <v>п.Ишня, ул. Спортивная, дом 1</v>
      </c>
      <c r="J12" s="206"/>
      <c r="K12" s="206"/>
      <c r="L12" s="206"/>
    </row>
    <row r="13" spans="2:15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/>
      <c r="O13" s="72" t="s">
        <v>101</v>
      </c>
    </row>
    <row r="14" spans="2:15" ht="16.5" x14ac:dyDescent="0.25">
      <c r="B14" s="194" t="s">
        <v>22</v>
      </c>
      <c r="C14" s="196" t="s">
        <v>23</v>
      </c>
      <c r="D14" s="197"/>
      <c r="E14" s="190">
        <v>5980.391999999998</v>
      </c>
      <c r="F14" s="19">
        <v>1.98</v>
      </c>
      <c r="I14" s="20">
        <v>18</v>
      </c>
      <c r="J14" s="21">
        <v>42380</v>
      </c>
      <c r="K14" s="20" t="s">
        <v>102</v>
      </c>
      <c r="L14" s="20">
        <v>4</v>
      </c>
      <c r="M14" s="20"/>
    </row>
    <row r="15" spans="2:15" ht="22.5" customHeight="1" thickBot="1" x14ac:dyDescent="0.3">
      <c r="B15" s="195"/>
      <c r="C15" s="198" t="s">
        <v>103</v>
      </c>
      <c r="D15" s="199"/>
      <c r="E15" s="191"/>
      <c r="F15" s="23"/>
      <c r="I15" s="20" t="s">
        <v>104</v>
      </c>
      <c r="J15" s="21">
        <v>42431</v>
      </c>
      <c r="K15" s="22" t="s">
        <v>105</v>
      </c>
      <c r="L15" s="20">
        <v>3</v>
      </c>
      <c r="M15" s="20"/>
    </row>
    <row r="16" spans="2:15" ht="16.5" x14ac:dyDescent="0.25">
      <c r="B16" s="194" t="s">
        <v>27</v>
      </c>
      <c r="C16" s="196" t="s">
        <v>28</v>
      </c>
      <c r="D16" s="200"/>
      <c r="E16" s="24">
        <v>10601.603999999999</v>
      </c>
      <c r="F16" s="25">
        <f>F17+F19+F20+F18+F21</f>
        <v>3.5100000000000002</v>
      </c>
      <c r="I16" s="20" t="s">
        <v>106</v>
      </c>
      <c r="J16" s="21">
        <v>42549</v>
      </c>
      <c r="K16" s="22" t="s">
        <v>107</v>
      </c>
      <c r="L16" s="20">
        <v>1</v>
      </c>
      <c r="M16" s="20"/>
    </row>
    <row r="17" spans="2:13" ht="30" x14ac:dyDescent="0.25">
      <c r="B17" s="185"/>
      <c r="C17" s="26" t="s">
        <v>30</v>
      </c>
      <c r="D17" s="27" t="s">
        <v>31</v>
      </c>
      <c r="E17" s="28">
        <v>3624.4799999999991</v>
      </c>
      <c r="F17" s="29">
        <v>1.2</v>
      </c>
      <c r="I17" s="20">
        <v>1082</v>
      </c>
      <c r="J17" s="21">
        <v>42633</v>
      </c>
      <c r="K17" s="20" t="s">
        <v>108</v>
      </c>
      <c r="L17" s="20">
        <v>4</v>
      </c>
      <c r="M17" s="20">
        <v>300</v>
      </c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20">
        <v>1100</v>
      </c>
      <c r="J18" s="21">
        <v>42635</v>
      </c>
      <c r="K18" s="20" t="s">
        <v>86</v>
      </c>
      <c r="L18" s="20"/>
      <c r="M18" s="20">
        <v>500</v>
      </c>
    </row>
    <row r="19" spans="2:13" ht="63" customHeight="1" x14ac:dyDescent="0.25">
      <c r="B19" s="185"/>
      <c r="C19" s="26" t="s">
        <v>35</v>
      </c>
      <c r="D19" s="30" t="s">
        <v>36</v>
      </c>
      <c r="E19" s="28">
        <v>3866.1119999999992</v>
      </c>
      <c r="F19" s="29">
        <v>1.28</v>
      </c>
      <c r="I19" s="20">
        <v>1098</v>
      </c>
      <c r="J19" s="21">
        <v>42635</v>
      </c>
      <c r="K19" s="20" t="s">
        <v>109</v>
      </c>
      <c r="L19" s="20"/>
      <c r="M19" s="20">
        <v>4000</v>
      </c>
    </row>
    <row r="20" spans="2:13" ht="45" x14ac:dyDescent="0.25">
      <c r="B20" s="185"/>
      <c r="C20" s="26" t="s">
        <v>39</v>
      </c>
      <c r="D20" s="30" t="s">
        <v>40</v>
      </c>
      <c r="E20" s="28">
        <v>1751.8319999999994</v>
      </c>
      <c r="F20" s="29">
        <v>0.57999999999999996</v>
      </c>
      <c r="I20" s="67"/>
      <c r="J20" s="68">
        <v>42686</v>
      </c>
      <c r="K20" s="67" t="s">
        <v>88</v>
      </c>
      <c r="L20" s="67" t="s">
        <v>89</v>
      </c>
      <c r="M20" s="18"/>
    </row>
    <row r="21" spans="2:13" ht="28.5" customHeight="1" thickBot="1" x14ac:dyDescent="0.3">
      <c r="B21" s="195"/>
      <c r="C21" s="36" t="s">
        <v>44</v>
      </c>
      <c r="D21" s="37" t="s">
        <v>45</v>
      </c>
      <c r="E21" s="38">
        <v>1359.1799999999996</v>
      </c>
      <c r="F21" s="39">
        <v>0.45</v>
      </c>
      <c r="I21" s="18"/>
      <c r="J21" s="31"/>
      <c r="K21" s="53" t="s">
        <v>59</v>
      </c>
      <c r="L21" s="33" t="s">
        <v>60</v>
      </c>
      <c r="M21" s="18"/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4077.5399999999991</v>
      </c>
      <c r="F22" s="41">
        <v>1.35</v>
      </c>
      <c r="I22" s="18"/>
      <c r="J22" s="31"/>
      <c r="K22" s="33" t="s">
        <v>110</v>
      </c>
      <c r="L22" s="33" t="s">
        <v>38</v>
      </c>
      <c r="M22" s="18"/>
    </row>
    <row r="23" spans="2:13" ht="45.75" customHeight="1" thickBot="1" x14ac:dyDescent="0.3">
      <c r="B23" s="185"/>
      <c r="C23" s="187"/>
      <c r="D23" s="189"/>
      <c r="E23" s="191"/>
      <c r="F23" s="42"/>
      <c r="I23" s="18"/>
      <c r="J23" s="31" t="s">
        <v>41</v>
      </c>
      <c r="K23" s="34" t="s">
        <v>42</v>
      </c>
      <c r="L23" s="35" t="s">
        <v>43</v>
      </c>
      <c r="M23" s="18"/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3141.2159999999994</v>
      </c>
      <c r="F24" s="47">
        <v>1.04</v>
      </c>
      <c r="I24" s="18"/>
      <c r="J24" s="31" t="s">
        <v>46</v>
      </c>
      <c r="K24" s="40" t="s">
        <v>47</v>
      </c>
      <c r="L24" s="35" t="s">
        <v>43</v>
      </c>
      <c r="M24" s="18"/>
    </row>
    <row r="25" spans="2:13" ht="61.5" thickBot="1" x14ac:dyDescent="0.3">
      <c r="B25" s="49">
        <v>5</v>
      </c>
      <c r="C25" s="50" t="s">
        <v>57</v>
      </c>
      <c r="D25" s="51" t="s">
        <v>58</v>
      </c>
      <c r="E25" s="52">
        <v>3835.907999999999</v>
      </c>
      <c r="F25" s="47">
        <v>1.27</v>
      </c>
      <c r="I25" s="18"/>
      <c r="J25" s="31"/>
      <c r="K25" s="34" t="s">
        <v>50</v>
      </c>
      <c r="L25" s="35" t="s">
        <v>43</v>
      </c>
      <c r="M25" s="18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8004.0599999999977</v>
      </c>
      <c r="F26" s="47">
        <v>2.65</v>
      </c>
      <c r="I26" s="18"/>
      <c r="J26" s="31"/>
      <c r="K26" s="34" t="s">
        <v>63</v>
      </c>
      <c r="L26" s="54" t="s">
        <v>64</v>
      </c>
      <c r="M26" s="18"/>
    </row>
    <row r="27" spans="2:13" ht="39" thickBot="1" x14ac:dyDescent="0.3">
      <c r="B27" s="49"/>
      <c r="C27" s="55" t="s">
        <v>65</v>
      </c>
      <c r="D27" s="56"/>
      <c r="E27" s="52">
        <v>35640.720000000001</v>
      </c>
      <c r="F27" s="47">
        <f>F14+F16+F22+F24+F25+F26</f>
        <v>11.8</v>
      </c>
      <c r="I27" s="18"/>
      <c r="J27" s="31"/>
      <c r="K27" s="73" t="s">
        <v>66</v>
      </c>
      <c r="L27" s="35" t="s">
        <v>67</v>
      </c>
      <c r="M27" s="54"/>
    </row>
    <row r="28" spans="2:13" ht="24.75" customHeight="1" thickBot="1" x14ac:dyDescent="0.3">
      <c r="B28" s="43">
        <v>7</v>
      </c>
      <c r="C28" s="44" t="s">
        <v>68</v>
      </c>
      <c r="D28" s="57" t="s">
        <v>69</v>
      </c>
      <c r="E28" s="46">
        <v>4983.66</v>
      </c>
      <c r="F28" s="47">
        <v>1.65</v>
      </c>
      <c r="I28" s="18"/>
      <c r="J28" s="31"/>
      <c r="K28" s="34" t="s">
        <v>70</v>
      </c>
      <c r="L28" s="35" t="s">
        <v>67</v>
      </c>
      <c r="M28" s="18"/>
    </row>
    <row r="29" spans="2:13" ht="17.25" customHeight="1" thickBot="1" x14ac:dyDescent="0.3">
      <c r="B29" s="58"/>
      <c r="C29" s="59" t="s">
        <v>71</v>
      </c>
      <c r="D29" s="60"/>
      <c r="E29" s="61">
        <v>40624.380000000005</v>
      </c>
      <c r="F29" s="47">
        <f>F28+F27</f>
        <v>13.450000000000001</v>
      </c>
      <c r="I29" s="18"/>
      <c r="J29" s="31"/>
      <c r="K29" s="32" t="s">
        <v>72</v>
      </c>
      <c r="L29" s="33" t="s">
        <v>73</v>
      </c>
      <c r="M29" s="35"/>
    </row>
    <row r="30" spans="2:13" ht="25.5" x14ac:dyDescent="0.25">
      <c r="I30" s="18"/>
      <c r="J30" s="31"/>
      <c r="K30" s="32" t="s">
        <v>75</v>
      </c>
      <c r="L30" s="33" t="s">
        <v>76</v>
      </c>
      <c r="M30" s="18"/>
    </row>
    <row r="31" spans="2:13" ht="41.25" x14ac:dyDescent="0.25">
      <c r="B31" s="192" t="s">
        <v>99</v>
      </c>
      <c r="C31" s="192"/>
      <c r="D31" s="192"/>
      <c r="E31" s="62">
        <v>3</v>
      </c>
      <c r="F31" s="64"/>
      <c r="I31" s="18"/>
      <c r="J31" s="31"/>
      <c r="K31" s="32" t="s">
        <v>51</v>
      </c>
      <c r="L31" s="33" t="s">
        <v>52</v>
      </c>
      <c r="M31" s="18"/>
    </row>
    <row r="32" spans="2:13" ht="18.75" x14ac:dyDescent="0.3">
      <c r="B32" s="193" t="s">
        <v>77</v>
      </c>
      <c r="C32" s="193"/>
      <c r="D32" s="193"/>
      <c r="E32" s="63">
        <v>6719.619999999999</v>
      </c>
      <c r="I32" s="18"/>
      <c r="J32" s="27"/>
      <c r="K32" s="32" t="s">
        <v>81</v>
      </c>
      <c r="L32" s="33" t="s">
        <v>82</v>
      </c>
      <c r="M32" s="18"/>
    </row>
    <row r="33" spans="4:13" ht="31.5" x14ac:dyDescent="0.25">
      <c r="D33" s="184" t="s">
        <v>80</v>
      </c>
      <c r="E33" s="184"/>
      <c r="I33" s="18"/>
      <c r="J33" s="31">
        <v>42591</v>
      </c>
      <c r="K33" s="32" t="s">
        <v>78</v>
      </c>
      <c r="L33" s="33" t="s">
        <v>79</v>
      </c>
      <c r="M33" s="18"/>
    </row>
    <row r="34" spans="4:13" ht="79.5" x14ac:dyDescent="0.25">
      <c r="I34" s="18"/>
      <c r="J34" s="31"/>
      <c r="K34" s="48" t="s">
        <v>55</v>
      </c>
      <c r="L34" s="35" t="s">
        <v>56</v>
      </c>
      <c r="M34" s="18"/>
    </row>
    <row r="41" spans="4:13" x14ac:dyDescent="0.25">
      <c r="J41" s="65"/>
      <c r="K41" s="69"/>
    </row>
    <row r="42" spans="4:13" x14ac:dyDescent="0.25">
      <c r="J42" s="65"/>
      <c r="K42" s="69"/>
    </row>
    <row r="43" spans="4:13" x14ac:dyDescent="0.25">
      <c r="J43" s="65"/>
      <c r="K43" s="69"/>
    </row>
    <row r="44" spans="4:13" x14ac:dyDescent="0.25">
      <c r="J44" s="65"/>
      <c r="K44" s="69"/>
    </row>
    <row r="45" spans="4:13" x14ac:dyDescent="0.25">
      <c r="J45" s="65"/>
      <c r="K45" s="69"/>
    </row>
    <row r="46" spans="4:13" x14ac:dyDescent="0.25">
      <c r="J46" s="65"/>
      <c r="K46" s="69"/>
    </row>
    <row r="47" spans="4:13" x14ac:dyDescent="0.25">
      <c r="J47" s="65"/>
      <c r="K47" s="69"/>
    </row>
    <row r="48" spans="4:13" x14ac:dyDescent="0.25">
      <c r="J48" s="65"/>
      <c r="K48" s="69"/>
    </row>
    <row r="49" spans="10:11" x14ac:dyDescent="0.25">
      <c r="J49" s="65"/>
      <c r="K49" s="69"/>
    </row>
    <row r="50" spans="10:11" x14ac:dyDescent="0.25">
      <c r="J50" s="65"/>
      <c r="K50" s="69"/>
    </row>
    <row r="51" spans="10:11" x14ac:dyDescent="0.25">
      <c r="J51" s="65"/>
      <c r="K51" s="69"/>
    </row>
    <row r="52" spans="10:11" x14ac:dyDescent="0.25">
      <c r="J52" s="65"/>
      <c r="K52" s="69"/>
    </row>
    <row r="53" spans="10:11" x14ac:dyDescent="0.25">
      <c r="J53" s="65"/>
      <c r="K53" s="69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1"/>
  <sheetViews>
    <sheetView topLeftCell="E7" workbookViewId="0">
      <selection activeCell="N17" sqref="N17"/>
    </sheetView>
  </sheetViews>
  <sheetFormatPr defaultRowHeight="15" x14ac:dyDescent="0.25"/>
  <cols>
    <col min="1" max="1" width="4.28515625" customWidth="1"/>
    <col min="2" max="2" width="11.140625" customWidth="1"/>
    <col min="3" max="3" width="39" customWidth="1"/>
    <col min="4" max="4" width="60.7109375" customWidth="1"/>
    <col min="5" max="5" width="19.7109375" customWidth="1"/>
    <col min="7" max="8" width="6.285156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6.285156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6.285156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6.285156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6.285156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6.285156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6.285156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6.285156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6.285156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6.285156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6.285156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6.285156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6.285156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6.285156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6.285156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6.285156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6.285156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6.285156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6.285156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6.285156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6.285156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6.285156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6.285156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6.285156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6.285156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6.285156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6.285156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6.285156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6.285156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6.285156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6.285156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6.285156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6.285156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6.285156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6.285156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6.285156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6.285156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6.285156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6.285156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6.285156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6.285156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6.285156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6.285156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6.285156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6.285156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6.285156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6.285156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6.285156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6.285156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6.285156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6.285156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6.285156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6.285156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6.285156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6.285156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6.285156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6.285156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6.285156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6.285156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6.285156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6.285156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6.285156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6.285156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6.285156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111</v>
      </c>
      <c r="E7" s="203"/>
    </row>
    <row r="8" spans="2:13" ht="15.75" x14ac:dyDescent="0.25">
      <c r="C8" s="4" t="s">
        <v>5</v>
      </c>
      <c r="D8" s="5" t="s">
        <v>6</v>
      </c>
      <c r="E8" s="3">
        <v>607.79999999999995</v>
      </c>
    </row>
    <row r="9" spans="2:13" ht="15.75" x14ac:dyDescent="0.25">
      <c r="C9" s="4" t="s">
        <v>7</v>
      </c>
      <c r="D9" s="5" t="s">
        <v>8</v>
      </c>
      <c r="E9" s="3">
        <v>14.37</v>
      </c>
      <c r="I9" s="204" t="s">
        <v>9</v>
      </c>
      <c r="J9" s="204"/>
      <c r="K9">
        <v>7731.2159999999985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92774.591999999975</v>
      </c>
      <c r="I10" s="205" t="s">
        <v>11</v>
      </c>
      <c r="J10" s="205"/>
      <c r="K10" s="10">
        <v>24956.280000000002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67818.311999999976</v>
      </c>
      <c r="I11" s="11" t="s">
        <v>13</v>
      </c>
      <c r="J11" s="11"/>
      <c r="K11" s="2">
        <v>26880.479999999996</v>
      </c>
      <c r="L11" s="6"/>
    </row>
    <row r="12" spans="2:13" ht="19.5" thickBot="1" x14ac:dyDescent="0.35">
      <c r="C12" s="12"/>
      <c r="D12" s="13"/>
      <c r="I12" s="206" t="str">
        <f>D7</f>
        <v>п.Ишня, ул. Школьная, дом 2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/>
    </row>
    <row r="14" spans="2:13" ht="16.5" x14ac:dyDescent="0.25">
      <c r="B14" s="194" t="s">
        <v>22</v>
      </c>
      <c r="C14" s="196" t="s">
        <v>23</v>
      </c>
      <c r="D14" s="197"/>
      <c r="E14" s="190">
        <v>17285.831999999999</v>
      </c>
      <c r="F14" s="19">
        <v>2.37</v>
      </c>
      <c r="I14" s="20">
        <v>37</v>
      </c>
      <c r="J14" s="21">
        <v>42382</v>
      </c>
      <c r="K14" s="22" t="s">
        <v>112</v>
      </c>
      <c r="L14" s="20">
        <v>11</v>
      </c>
      <c r="M14" s="20"/>
    </row>
    <row r="15" spans="2:13" ht="48" customHeight="1" thickBot="1" x14ac:dyDescent="0.3">
      <c r="B15" s="195"/>
      <c r="C15" s="198" t="s">
        <v>113</v>
      </c>
      <c r="D15" s="199"/>
      <c r="E15" s="191"/>
      <c r="F15" s="23"/>
      <c r="I15" s="20" t="s">
        <v>114</v>
      </c>
      <c r="J15" s="21">
        <v>42408</v>
      </c>
      <c r="K15" s="22" t="s">
        <v>115</v>
      </c>
      <c r="L15" s="20">
        <v>7</v>
      </c>
      <c r="M15" s="20"/>
    </row>
    <row r="16" spans="2:13" ht="16.5" x14ac:dyDescent="0.25">
      <c r="B16" s="194" t="s">
        <v>27</v>
      </c>
      <c r="C16" s="196" t="s">
        <v>28</v>
      </c>
      <c r="D16" s="200"/>
      <c r="E16" s="24">
        <v>25600.535999999996</v>
      </c>
      <c r="F16" s="25">
        <f>F17+F18+F19+F20+F21</f>
        <v>3.5100000000000002</v>
      </c>
      <c r="I16" s="20" t="s">
        <v>116</v>
      </c>
      <c r="J16" s="21">
        <v>42408</v>
      </c>
      <c r="K16" s="22" t="s">
        <v>117</v>
      </c>
      <c r="L16" s="20">
        <v>10</v>
      </c>
      <c r="M16" s="20"/>
    </row>
    <row r="17" spans="2:13" ht="30" x14ac:dyDescent="0.25">
      <c r="B17" s="185"/>
      <c r="C17" s="26" t="s">
        <v>30</v>
      </c>
      <c r="D17" s="27" t="s">
        <v>31</v>
      </c>
      <c r="E17" s="28">
        <v>8752.3199999999979</v>
      </c>
      <c r="F17" s="29">
        <v>1.2</v>
      </c>
      <c r="I17" s="20" t="s">
        <v>118</v>
      </c>
      <c r="J17" s="21">
        <v>42440</v>
      </c>
      <c r="K17" s="22" t="s">
        <v>119</v>
      </c>
      <c r="L17" s="20">
        <v>14</v>
      </c>
      <c r="M17" s="20"/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20">
        <v>448</v>
      </c>
      <c r="J18" s="21">
        <v>42461</v>
      </c>
      <c r="K18" s="22" t="s">
        <v>120</v>
      </c>
      <c r="L18" s="20">
        <v>7</v>
      </c>
      <c r="M18" s="20"/>
    </row>
    <row r="19" spans="2:13" ht="63.75" customHeight="1" x14ac:dyDescent="0.25">
      <c r="B19" s="185"/>
      <c r="C19" s="26" t="s">
        <v>35</v>
      </c>
      <c r="D19" s="30" t="s">
        <v>36</v>
      </c>
      <c r="E19" s="28">
        <v>9335.8079999999991</v>
      </c>
      <c r="F19" s="29">
        <v>1.28</v>
      </c>
      <c r="I19" s="20">
        <v>489</v>
      </c>
      <c r="J19" s="21">
        <v>42474</v>
      </c>
      <c r="K19" s="20" t="s">
        <v>121</v>
      </c>
      <c r="L19" s="20"/>
      <c r="M19" s="20"/>
    </row>
    <row r="20" spans="2:13" ht="45" x14ac:dyDescent="0.25">
      <c r="B20" s="185"/>
      <c r="C20" s="26" t="s">
        <v>39</v>
      </c>
      <c r="D20" s="30" t="s">
        <v>40</v>
      </c>
      <c r="E20" s="28">
        <v>4230.2879999999986</v>
      </c>
      <c r="F20" s="29">
        <v>0.57999999999999996</v>
      </c>
      <c r="I20" s="20">
        <v>509</v>
      </c>
      <c r="J20" s="21">
        <v>42484</v>
      </c>
      <c r="K20" s="20" t="s">
        <v>122</v>
      </c>
      <c r="L20" s="20">
        <v>6</v>
      </c>
      <c r="M20" s="20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3282.1199999999994</v>
      </c>
      <c r="F21" s="39">
        <v>0.45</v>
      </c>
      <c r="I21" s="20">
        <v>564</v>
      </c>
      <c r="J21" s="21">
        <v>42507</v>
      </c>
      <c r="K21" s="22" t="s">
        <v>122</v>
      </c>
      <c r="L21" s="20">
        <v>12</v>
      </c>
      <c r="M21" s="20"/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13493.159999999998</v>
      </c>
      <c r="F22" s="41">
        <v>1.85</v>
      </c>
      <c r="I22" s="20" t="s">
        <v>123</v>
      </c>
      <c r="J22" s="21">
        <v>42514</v>
      </c>
      <c r="K22" s="22" t="s">
        <v>124</v>
      </c>
      <c r="L22" s="20"/>
      <c r="M22" s="20"/>
    </row>
    <row r="23" spans="2:13" ht="30.75" customHeight="1" thickBot="1" x14ac:dyDescent="0.3">
      <c r="B23" s="185"/>
      <c r="C23" s="187"/>
      <c r="D23" s="189"/>
      <c r="E23" s="191"/>
      <c r="F23" s="42"/>
      <c r="I23" s="20" t="s">
        <v>125</v>
      </c>
      <c r="J23" s="21">
        <v>42550</v>
      </c>
      <c r="K23" s="22" t="s">
        <v>126</v>
      </c>
      <c r="L23" s="20"/>
      <c r="M23" s="20"/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7585.3439999999991</v>
      </c>
      <c r="F24" s="47">
        <v>1.04</v>
      </c>
      <c r="I24" s="74">
        <v>894</v>
      </c>
      <c r="J24" s="75">
        <v>42599</v>
      </c>
      <c r="K24" s="74" t="s">
        <v>127</v>
      </c>
      <c r="L24" s="74">
        <v>5</v>
      </c>
      <c r="M24" s="74"/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9262.8719999999976</v>
      </c>
      <c r="F25" s="47">
        <v>1.27</v>
      </c>
      <c r="I25" s="74">
        <v>903</v>
      </c>
      <c r="J25" s="75">
        <v>42601</v>
      </c>
      <c r="K25" s="74" t="s">
        <v>128</v>
      </c>
      <c r="L25" s="74">
        <v>16</v>
      </c>
      <c r="M25" s="74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19546.847999999998</v>
      </c>
      <c r="F26" s="47">
        <v>2.68</v>
      </c>
      <c r="I26" s="74" t="s">
        <v>129</v>
      </c>
      <c r="J26" s="75">
        <v>42601</v>
      </c>
      <c r="K26" s="74" t="s">
        <v>130</v>
      </c>
      <c r="L26" s="74">
        <v>2</v>
      </c>
      <c r="M26" s="74"/>
    </row>
    <row r="27" spans="2:13" ht="17.25" thickBot="1" x14ac:dyDescent="0.3">
      <c r="B27" s="49"/>
      <c r="C27" s="55" t="s">
        <v>65</v>
      </c>
      <c r="D27" s="56"/>
      <c r="E27" s="52">
        <v>92774.59199999999</v>
      </c>
      <c r="F27" s="47">
        <f>F14+F16+F22+F24+F25+F26</f>
        <v>12.719999999999999</v>
      </c>
      <c r="I27" s="74">
        <v>1028</v>
      </c>
      <c r="J27" s="75">
        <v>42620</v>
      </c>
      <c r="K27" s="74" t="s">
        <v>131</v>
      </c>
      <c r="L27" s="74">
        <v>2</v>
      </c>
      <c r="M27" s="74">
        <v>200</v>
      </c>
    </row>
    <row r="28" spans="2:13" ht="17.25" thickBot="1" x14ac:dyDescent="0.3">
      <c r="B28" s="43">
        <v>7</v>
      </c>
      <c r="C28" s="44" t="s">
        <v>68</v>
      </c>
      <c r="D28" s="57" t="s">
        <v>69</v>
      </c>
      <c r="E28" s="46">
        <v>12034.439999999999</v>
      </c>
      <c r="F28" s="47">
        <v>1.65</v>
      </c>
      <c r="I28" s="74">
        <v>1076</v>
      </c>
      <c r="J28" s="75">
        <v>42629</v>
      </c>
      <c r="K28" s="74" t="s">
        <v>132</v>
      </c>
      <c r="L28" s="74">
        <v>2</v>
      </c>
      <c r="M28" s="74">
        <v>1000</v>
      </c>
    </row>
    <row r="29" spans="2:13" ht="17.25" thickBot="1" x14ac:dyDescent="0.3">
      <c r="B29" s="58"/>
      <c r="C29" s="59" t="s">
        <v>71</v>
      </c>
      <c r="D29" s="60"/>
      <c r="E29" s="61">
        <v>104809.03199999999</v>
      </c>
      <c r="F29" s="47">
        <f>F28+F27</f>
        <v>14.37</v>
      </c>
      <c r="I29" s="74">
        <v>1068</v>
      </c>
      <c r="J29" s="75">
        <v>42628</v>
      </c>
      <c r="K29" s="74" t="s">
        <v>133</v>
      </c>
      <c r="L29" s="74">
        <v>3</v>
      </c>
      <c r="M29" s="74">
        <v>300</v>
      </c>
    </row>
    <row r="30" spans="2:13" x14ac:dyDescent="0.25">
      <c r="I30" s="74">
        <v>1119</v>
      </c>
      <c r="J30" s="75">
        <v>42639</v>
      </c>
      <c r="K30" s="74" t="s">
        <v>134</v>
      </c>
      <c r="L30" s="74">
        <v>10</v>
      </c>
      <c r="M30" s="74">
        <v>500</v>
      </c>
    </row>
    <row r="31" spans="2:13" x14ac:dyDescent="0.25">
      <c r="B31" s="192" t="s">
        <v>99</v>
      </c>
      <c r="C31" s="192"/>
      <c r="D31" s="192"/>
      <c r="E31" s="76">
        <v>4.7</v>
      </c>
      <c r="F31" s="64"/>
      <c r="I31" s="74" t="s">
        <v>135</v>
      </c>
      <c r="J31" s="75">
        <v>42647</v>
      </c>
      <c r="K31" s="74" t="s">
        <v>136</v>
      </c>
      <c r="L31" s="74" t="s">
        <v>137</v>
      </c>
      <c r="M31" s="74"/>
    </row>
    <row r="32" spans="2:13" ht="18.75" x14ac:dyDescent="0.3">
      <c r="B32" s="193" t="s">
        <v>77</v>
      </c>
      <c r="C32" s="193"/>
      <c r="D32" s="193"/>
      <c r="E32" s="77">
        <v>26880.479999999996</v>
      </c>
      <c r="I32" s="74">
        <v>1250</v>
      </c>
      <c r="J32" s="75">
        <v>42654</v>
      </c>
      <c r="K32" s="74" t="s">
        <v>138</v>
      </c>
      <c r="L32" s="74">
        <v>10</v>
      </c>
      <c r="M32" s="74"/>
    </row>
    <row r="33" spans="4:13" x14ac:dyDescent="0.25">
      <c r="I33" s="74">
        <v>1276</v>
      </c>
      <c r="J33" s="75">
        <v>42658</v>
      </c>
      <c r="K33" s="74" t="s">
        <v>139</v>
      </c>
      <c r="L33" s="74">
        <v>12</v>
      </c>
      <c r="M33" s="74"/>
    </row>
    <row r="34" spans="4:13" ht="15.75" x14ac:dyDescent="0.25">
      <c r="D34" s="184" t="s">
        <v>80</v>
      </c>
      <c r="E34" s="184"/>
      <c r="I34" s="74">
        <v>1362</v>
      </c>
      <c r="J34" s="75">
        <v>42675</v>
      </c>
      <c r="K34" s="74" t="s">
        <v>140</v>
      </c>
      <c r="L34" s="74">
        <v>10</v>
      </c>
      <c r="M34" s="74"/>
    </row>
    <row r="35" spans="4:13" x14ac:dyDescent="0.25">
      <c r="I35" s="78">
        <v>1589</v>
      </c>
      <c r="J35" s="79">
        <v>42719</v>
      </c>
      <c r="K35" s="78" t="s">
        <v>141</v>
      </c>
      <c r="L35" s="78"/>
      <c r="M35" s="78"/>
    </row>
    <row r="36" spans="4:13" x14ac:dyDescent="0.25">
      <c r="I36" s="80">
        <v>1593</v>
      </c>
      <c r="J36" s="81">
        <v>42720</v>
      </c>
      <c r="K36" s="82" t="s">
        <v>142</v>
      </c>
      <c r="L36" s="80"/>
      <c r="M36" s="80"/>
    </row>
    <row r="37" spans="4:13" x14ac:dyDescent="0.25">
      <c r="I37" s="78">
        <v>1597</v>
      </c>
      <c r="J37" s="79">
        <v>42720</v>
      </c>
      <c r="K37" s="78" t="s">
        <v>143</v>
      </c>
      <c r="L37" s="78">
        <v>3</v>
      </c>
      <c r="M37" s="78"/>
    </row>
    <row r="38" spans="4:13" x14ac:dyDescent="0.25">
      <c r="I38" s="78">
        <v>1598</v>
      </c>
      <c r="J38" s="79">
        <v>42721</v>
      </c>
      <c r="K38" s="78" t="s">
        <v>144</v>
      </c>
      <c r="L38" s="78">
        <v>5</v>
      </c>
      <c r="M38" s="78"/>
    </row>
    <row r="39" spans="4:13" x14ac:dyDescent="0.25">
      <c r="I39" s="78">
        <v>1659</v>
      </c>
      <c r="J39" s="79">
        <v>42734</v>
      </c>
      <c r="K39" s="78" t="s">
        <v>145</v>
      </c>
      <c r="L39" s="78">
        <v>6</v>
      </c>
      <c r="M39" s="78"/>
    </row>
    <row r="40" spans="4:13" x14ac:dyDescent="0.25">
      <c r="I40" s="67">
        <v>73</v>
      </c>
      <c r="J40" s="68">
        <v>42705</v>
      </c>
      <c r="K40" s="83" t="s">
        <v>146</v>
      </c>
      <c r="L40" s="67">
        <v>5</v>
      </c>
      <c r="M40" s="67"/>
    </row>
    <row r="41" spans="4:13" x14ac:dyDescent="0.25">
      <c r="I41" s="67"/>
      <c r="J41" s="68">
        <v>42570</v>
      </c>
      <c r="K41" s="67" t="s">
        <v>88</v>
      </c>
      <c r="L41" s="67" t="s">
        <v>89</v>
      </c>
      <c r="M41" s="67"/>
    </row>
    <row r="42" spans="4:13" x14ac:dyDescent="0.25">
      <c r="I42" s="78"/>
      <c r="J42" s="79">
        <v>42695</v>
      </c>
      <c r="K42" s="78" t="s">
        <v>88</v>
      </c>
      <c r="L42" s="78" t="s">
        <v>89</v>
      </c>
      <c r="M42" s="78"/>
    </row>
    <row r="43" spans="4:13" ht="25.5" x14ac:dyDescent="0.25">
      <c r="I43" s="18"/>
      <c r="J43" s="31"/>
      <c r="K43" s="53" t="s">
        <v>59</v>
      </c>
      <c r="L43" s="33" t="s">
        <v>60</v>
      </c>
      <c r="M43" s="18"/>
    </row>
    <row r="44" spans="4:13" ht="15.75" x14ac:dyDescent="0.25">
      <c r="I44" s="18"/>
      <c r="J44" s="31"/>
      <c r="K44" s="34" t="s">
        <v>63</v>
      </c>
      <c r="L44" s="54" t="s">
        <v>64</v>
      </c>
      <c r="M44" s="18"/>
    </row>
    <row r="45" spans="4:13" ht="38.25" x14ac:dyDescent="0.25">
      <c r="I45" s="18"/>
      <c r="J45" s="31"/>
      <c r="K45" s="34" t="s">
        <v>66</v>
      </c>
      <c r="L45" s="35" t="s">
        <v>67</v>
      </c>
      <c r="M45" s="54"/>
    </row>
    <row r="46" spans="4:13" ht="38.25" x14ac:dyDescent="0.25">
      <c r="I46" s="18"/>
      <c r="J46" s="31"/>
      <c r="K46" s="34" t="s">
        <v>70</v>
      </c>
      <c r="L46" s="35" t="s">
        <v>67</v>
      </c>
      <c r="M46" s="18"/>
    </row>
    <row r="47" spans="4:13" ht="25.5" x14ac:dyDescent="0.25">
      <c r="I47" s="18"/>
      <c r="J47" s="31"/>
      <c r="K47" s="32" t="s">
        <v>72</v>
      </c>
      <c r="L47" s="33" t="s">
        <v>73</v>
      </c>
      <c r="M47" s="35"/>
    </row>
    <row r="48" spans="4:13" ht="25.5" x14ac:dyDescent="0.25">
      <c r="I48" s="18"/>
      <c r="J48" s="31"/>
      <c r="K48" s="32" t="s">
        <v>75</v>
      </c>
      <c r="L48" s="33" t="s">
        <v>76</v>
      </c>
      <c r="M48" s="18"/>
    </row>
    <row r="49" spans="9:13" ht="38.25" x14ac:dyDescent="0.25">
      <c r="I49" s="18"/>
      <c r="J49" s="31"/>
      <c r="K49" s="32" t="s">
        <v>147</v>
      </c>
      <c r="L49" s="33" t="s">
        <v>148</v>
      </c>
      <c r="M49" s="18"/>
    </row>
    <row r="50" spans="9:13" ht="31.5" x14ac:dyDescent="0.25">
      <c r="I50" s="18"/>
      <c r="J50" s="31">
        <v>42591</v>
      </c>
      <c r="K50" s="32" t="s">
        <v>78</v>
      </c>
      <c r="L50" s="33" t="s">
        <v>79</v>
      </c>
      <c r="M50" s="18"/>
    </row>
    <row r="51" spans="9:13" ht="60.75" x14ac:dyDescent="0.25">
      <c r="I51" s="18"/>
      <c r="J51" s="31"/>
      <c r="K51" s="32" t="s">
        <v>37</v>
      </c>
      <c r="L51" s="33" t="s">
        <v>38</v>
      </c>
      <c r="M51" s="18"/>
    </row>
    <row r="52" spans="9:13" ht="60.75" x14ac:dyDescent="0.25">
      <c r="I52" s="18"/>
      <c r="J52" s="31" t="s">
        <v>41</v>
      </c>
      <c r="K52" s="34" t="s">
        <v>42</v>
      </c>
      <c r="L52" s="35" t="s">
        <v>43</v>
      </c>
      <c r="M52" s="18"/>
    </row>
    <row r="53" spans="9:13" ht="45" x14ac:dyDescent="0.25">
      <c r="I53" s="18"/>
      <c r="J53" s="31" t="s">
        <v>46</v>
      </c>
      <c r="K53" s="40" t="s">
        <v>47</v>
      </c>
      <c r="L53" s="35" t="s">
        <v>43</v>
      </c>
      <c r="M53" s="18"/>
    </row>
    <row r="54" spans="9:13" ht="60.75" x14ac:dyDescent="0.25">
      <c r="I54" s="18"/>
      <c r="J54" s="31"/>
      <c r="K54" s="34" t="s">
        <v>50</v>
      </c>
      <c r="L54" s="35" t="s">
        <v>43</v>
      </c>
      <c r="M54" s="18"/>
    </row>
    <row r="55" spans="9:13" ht="41.25" x14ac:dyDescent="0.25">
      <c r="I55" s="18"/>
      <c r="J55" s="31"/>
      <c r="K55" s="32" t="s">
        <v>51</v>
      </c>
      <c r="L55" s="33" t="s">
        <v>52</v>
      </c>
      <c r="M55" s="18"/>
    </row>
    <row r="56" spans="9:13" ht="79.5" x14ac:dyDescent="0.25">
      <c r="I56" s="18"/>
      <c r="J56" s="31"/>
      <c r="K56" s="48" t="s">
        <v>55</v>
      </c>
      <c r="L56" s="35" t="s">
        <v>56</v>
      </c>
      <c r="M56" s="18"/>
    </row>
    <row r="57" spans="9:13" ht="15.75" x14ac:dyDescent="0.25">
      <c r="I57" s="18"/>
      <c r="J57" s="27"/>
      <c r="K57" s="32" t="s">
        <v>81</v>
      </c>
      <c r="L57" s="33" t="s">
        <v>82</v>
      </c>
      <c r="M57" s="18"/>
    </row>
    <row r="58" spans="9:13" x14ac:dyDescent="0.25">
      <c r="I58" s="18"/>
      <c r="J58" s="27"/>
      <c r="K58" s="18"/>
      <c r="L58" s="18"/>
      <c r="M58" s="18"/>
    </row>
    <row r="59" spans="9:13" x14ac:dyDescent="0.25">
      <c r="I59" s="18"/>
      <c r="J59" s="27"/>
      <c r="K59" s="18"/>
      <c r="L59" s="18"/>
      <c r="M59" s="18"/>
    </row>
    <row r="60" spans="9:13" x14ac:dyDescent="0.25">
      <c r="J60" s="65"/>
      <c r="K60" s="69"/>
    </row>
    <row r="61" spans="9:13" x14ac:dyDescent="0.25">
      <c r="J61" s="65"/>
      <c r="K61" s="69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4:E34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1"/>
  <sheetViews>
    <sheetView topLeftCell="E1" workbookViewId="0">
      <selection activeCell="M9" sqref="M9"/>
    </sheetView>
  </sheetViews>
  <sheetFormatPr defaultRowHeight="15" x14ac:dyDescent="0.25"/>
  <cols>
    <col min="1" max="1" width="4.28515625" customWidth="1"/>
    <col min="2" max="2" width="10.7109375" customWidth="1"/>
    <col min="3" max="3" width="39" customWidth="1"/>
    <col min="4" max="4" width="60.7109375" customWidth="1"/>
    <col min="5" max="5" width="19.7109375" customWidth="1"/>
    <col min="7" max="8" width="4.85546875" customWidth="1"/>
    <col min="10" max="10" width="10.28515625" customWidth="1"/>
    <col min="11" max="11" width="69.85546875" customWidth="1"/>
    <col min="12" max="12" width="16.28515625" customWidth="1"/>
    <col min="13" max="13" width="11.425781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4.85546875" customWidth="1"/>
    <col min="266" max="266" width="10.28515625" customWidth="1"/>
    <col min="267" max="267" width="69.85546875" customWidth="1"/>
    <col min="268" max="268" width="16.28515625" customWidth="1"/>
    <col min="269" max="269" width="11.425781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4.85546875" customWidth="1"/>
    <col min="522" max="522" width="10.28515625" customWidth="1"/>
    <col min="523" max="523" width="69.85546875" customWidth="1"/>
    <col min="524" max="524" width="16.28515625" customWidth="1"/>
    <col min="525" max="525" width="11.425781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4.85546875" customWidth="1"/>
    <col min="778" max="778" width="10.28515625" customWidth="1"/>
    <col min="779" max="779" width="69.85546875" customWidth="1"/>
    <col min="780" max="780" width="16.28515625" customWidth="1"/>
    <col min="781" max="781" width="11.425781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4.85546875" customWidth="1"/>
    <col min="1034" max="1034" width="10.28515625" customWidth="1"/>
    <col min="1035" max="1035" width="69.85546875" customWidth="1"/>
    <col min="1036" max="1036" width="16.28515625" customWidth="1"/>
    <col min="1037" max="1037" width="11.425781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4.85546875" customWidth="1"/>
    <col min="1290" max="1290" width="10.28515625" customWidth="1"/>
    <col min="1291" max="1291" width="69.85546875" customWidth="1"/>
    <col min="1292" max="1292" width="16.28515625" customWidth="1"/>
    <col min="1293" max="1293" width="11.425781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4.85546875" customWidth="1"/>
    <col min="1546" max="1546" width="10.28515625" customWidth="1"/>
    <col min="1547" max="1547" width="69.85546875" customWidth="1"/>
    <col min="1548" max="1548" width="16.28515625" customWidth="1"/>
    <col min="1549" max="1549" width="11.425781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4.85546875" customWidth="1"/>
    <col min="1802" max="1802" width="10.28515625" customWidth="1"/>
    <col min="1803" max="1803" width="69.85546875" customWidth="1"/>
    <col min="1804" max="1804" width="16.28515625" customWidth="1"/>
    <col min="1805" max="1805" width="11.425781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4.85546875" customWidth="1"/>
    <col min="2058" max="2058" width="10.28515625" customWidth="1"/>
    <col min="2059" max="2059" width="69.85546875" customWidth="1"/>
    <col min="2060" max="2060" width="16.28515625" customWidth="1"/>
    <col min="2061" max="2061" width="11.425781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4.85546875" customWidth="1"/>
    <col min="2314" max="2314" width="10.28515625" customWidth="1"/>
    <col min="2315" max="2315" width="69.85546875" customWidth="1"/>
    <col min="2316" max="2316" width="16.28515625" customWidth="1"/>
    <col min="2317" max="2317" width="11.425781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4.85546875" customWidth="1"/>
    <col min="2570" max="2570" width="10.28515625" customWidth="1"/>
    <col min="2571" max="2571" width="69.85546875" customWidth="1"/>
    <col min="2572" max="2572" width="16.28515625" customWidth="1"/>
    <col min="2573" max="2573" width="11.425781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4.85546875" customWidth="1"/>
    <col min="2826" max="2826" width="10.28515625" customWidth="1"/>
    <col min="2827" max="2827" width="69.85546875" customWidth="1"/>
    <col min="2828" max="2828" width="16.28515625" customWidth="1"/>
    <col min="2829" max="2829" width="11.425781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4.85546875" customWidth="1"/>
    <col min="3082" max="3082" width="10.28515625" customWidth="1"/>
    <col min="3083" max="3083" width="69.85546875" customWidth="1"/>
    <col min="3084" max="3084" width="16.28515625" customWidth="1"/>
    <col min="3085" max="3085" width="11.425781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4.85546875" customWidth="1"/>
    <col min="3338" max="3338" width="10.28515625" customWidth="1"/>
    <col min="3339" max="3339" width="69.85546875" customWidth="1"/>
    <col min="3340" max="3340" width="16.28515625" customWidth="1"/>
    <col min="3341" max="3341" width="11.425781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4.85546875" customWidth="1"/>
    <col min="3594" max="3594" width="10.28515625" customWidth="1"/>
    <col min="3595" max="3595" width="69.85546875" customWidth="1"/>
    <col min="3596" max="3596" width="16.28515625" customWidth="1"/>
    <col min="3597" max="3597" width="11.425781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4.85546875" customWidth="1"/>
    <col min="3850" max="3850" width="10.28515625" customWidth="1"/>
    <col min="3851" max="3851" width="69.85546875" customWidth="1"/>
    <col min="3852" max="3852" width="16.28515625" customWidth="1"/>
    <col min="3853" max="3853" width="11.425781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4.85546875" customWidth="1"/>
    <col min="4106" max="4106" width="10.28515625" customWidth="1"/>
    <col min="4107" max="4107" width="69.85546875" customWidth="1"/>
    <col min="4108" max="4108" width="16.28515625" customWidth="1"/>
    <col min="4109" max="4109" width="11.425781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4.85546875" customWidth="1"/>
    <col min="4362" max="4362" width="10.28515625" customWidth="1"/>
    <col min="4363" max="4363" width="69.85546875" customWidth="1"/>
    <col min="4364" max="4364" width="16.28515625" customWidth="1"/>
    <col min="4365" max="4365" width="11.425781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4.85546875" customWidth="1"/>
    <col min="4618" max="4618" width="10.28515625" customWidth="1"/>
    <col min="4619" max="4619" width="69.85546875" customWidth="1"/>
    <col min="4620" max="4620" width="16.28515625" customWidth="1"/>
    <col min="4621" max="4621" width="11.425781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4.85546875" customWidth="1"/>
    <col min="4874" max="4874" width="10.28515625" customWidth="1"/>
    <col min="4875" max="4875" width="69.85546875" customWidth="1"/>
    <col min="4876" max="4876" width="16.28515625" customWidth="1"/>
    <col min="4877" max="4877" width="11.425781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4.85546875" customWidth="1"/>
    <col min="5130" max="5130" width="10.28515625" customWidth="1"/>
    <col min="5131" max="5131" width="69.85546875" customWidth="1"/>
    <col min="5132" max="5132" width="16.28515625" customWidth="1"/>
    <col min="5133" max="5133" width="11.425781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4.85546875" customWidth="1"/>
    <col min="5386" max="5386" width="10.28515625" customWidth="1"/>
    <col min="5387" max="5387" width="69.85546875" customWidth="1"/>
    <col min="5388" max="5388" width="16.28515625" customWidth="1"/>
    <col min="5389" max="5389" width="11.425781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4.85546875" customWidth="1"/>
    <col min="5642" max="5642" width="10.28515625" customWidth="1"/>
    <col min="5643" max="5643" width="69.85546875" customWidth="1"/>
    <col min="5644" max="5644" width="16.28515625" customWidth="1"/>
    <col min="5645" max="5645" width="11.425781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4.85546875" customWidth="1"/>
    <col min="5898" max="5898" width="10.28515625" customWidth="1"/>
    <col min="5899" max="5899" width="69.85546875" customWidth="1"/>
    <col min="5900" max="5900" width="16.28515625" customWidth="1"/>
    <col min="5901" max="5901" width="11.425781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4.85546875" customWidth="1"/>
    <col min="6154" max="6154" width="10.28515625" customWidth="1"/>
    <col min="6155" max="6155" width="69.85546875" customWidth="1"/>
    <col min="6156" max="6156" width="16.28515625" customWidth="1"/>
    <col min="6157" max="6157" width="11.425781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4.85546875" customWidth="1"/>
    <col min="6410" max="6410" width="10.28515625" customWidth="1"/>
    <col min="6411" max="6411" width="69.85546875" customWidth="1"/>
    <col min="6412" max="6412" width="16.28515625" customWidth="1"/>
    <col min="6413" max="6413" width="11.425781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4.85546875" customWidth="1"/>
    <col min="6666" max="6666" width="10.28515625" customWidth="1"/>
    <col min="6667" max="6667" width="69.85546875" customWidth="1"/>
    <col min="6668" max="6668" width="16.28515625" customWidth="1"/>
    <col min="6669" max="6669" width="11.425781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4.85546875" customWidth="1"/>
    <col min="6922" max="6922" width="10.28515625" customWidth="1"/>
    <col min="6923" max="6923" width="69.85546875" customWidth="1"/>
    <col min="6924" max="6924" width="16.28515625" customWidth="1"/>
    <col min="6925" max="6925" width="11.425781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4.85546875" customWidth="1"/>
    <col min="7178" max="7178" width="10.28515625" customWidth="1"/>
    <col min="7179" max="7179" width="69.85546875" customWidth="1"/>
    <col min="7180" max="7180" width="16.28515625" customWidth="1"/>
    <col min="7181" max="7181" width="11.425781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4.85546875" customWidth="1"/>
    <col min="7434" max="7434" width="10.28515625" customWidth="1"/>
    <col min="7435" max="7435" width="69.85546875" customWidth="1"/>
    <col min="7436" max="7436" width="16.28515625" customWidth="1"/>
    <col min="7437" max="7437" width="11.425781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4.85546875" customWidth="1"/>
    <col min="7690" max="7690" width="10.28515625" customWidth="1"/>
    <col min="7691" max="7691" width="69.85546875" customWidth="1"/>
    <col min="7692" max="7692" width="16.28515625" customWidth="1"/>
    <col min="7693" max="7693" width="11.425781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4.85546875" customWidth="1"/>
    <col min="7946" max="7946" width="10.28515625" customWidth="1"/>
    <col min="7947" max="7947" width="69.85546875" customWidth="1"/>
    <col min="7948" max="7948" width="16.28515625" customWidth="1"/>
    <col min="7949" max="7949" width="11.425781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4.85546875" customWidth="1"/>
    <col min="8202" max="8202" width="10.28515625" customWidth="1"/>
    <col min="8203" max="8203" width="69.85546875" customWidth="1"/>
    <col min="8204" max="8204" width="16.28515625" customWidth="1"/>
    <col min="8205" max="8205" width="11.425781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4.85546875" customWidth="1"/>
    <col min="8458" max="8458" width="10.28515625" customWidth="1"/>
    <col min="8459" max="8459" width="69.85546875" customWidth="1"/>
    <col min="8460" max="8460" width="16.28515625" customWidth="1"/>
    <col min="8461" max="8461" width="11.425781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4.85546875" customWidth="1"/>
    <col min="8714" max="8714" width="10.28515625" customWidth="1"/>
    <col min="8715" max="8715" width="69.85546875" customWidth="1"/>
    <col min="8716" max="8716" width="16.28515625" customWidth="1"/>
    <col min="8717" max="8717" width="11.425781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4.85546875" customWidth="1"/>
    <col min="8970" max="8970" width="10.28515625" customWidth="1"/>
    <col min="8971" max="8971" width="69.85546875" customWidth="1"/>
    <col min="8972" max="8972" width="16.28515625" customWidth="1"/>
    <col min="8973" max="8973" width="11.425781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4.85546875" customWidth="1"/>
    <col min="9226" max="9226" width="10.28515625" customWidth="1"/>
    <col min="9227" max="9227" width="69.85546875" customWidth="1"/>
    <col min="9228" max="9228" width="16.28515625" customWidth="1"/>
    <col min="9229" max="9229" width="11.425781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4.85546875" customWidth="1"/>
    <col min="9482" max="9482" width="10.28515625" customWidth="1"/>
    <col min="9483" max="9483" width="69.85546875" customWidth="1"/>
    <col min="9484" max="9484" width="16.28515625" customWidth="1"/>
    <col min="9485" max="9485" width="11.425781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4.85546875" customWidth="1"/>
    <col min="9738" max="9738" width="10.28515625" customWidth="1"/>
    <col min="9739" max="9739" width="69.85546875" customWidth="1"/>
    <col min="9740" max="9740" width="16.28515625" customWidth="1"/>
    <col min="9741" max="9741" width="11.425781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4.85546875" customWidth="1"/>
    <col min="9994" max="9994" width="10.28515625" customWidth="1"/>
    <col min="9995" max="9995" width="69.85546875" customWidth="1"/>
    <col min="9996" max="9996" width="16.28515625" customWidth="1"/>
    <col min="9997" max="9997" width="11.425781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4.85546875" customWidth="1"/>
    <col min="10250" max="10250" width="10.28515625" customWidth="1"/>
    <col min="10251" max="10251" width="69.85546875" customWidth="1"/>
    <col min="10252" max="10252" width="16.28515625" customWidth="1"/>
    <col min="10253" max="10253" width="11.425781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4.85546875" customWidth="1"/>
    <col min="10506" max="10506" width="10.28515625" customWidth="1"/>
    <col min="10507" max="10507" width="69.85546875" customWidth="1"/>
    <col min="10508" max="10508" width="16.28515625" customWidth="1"/>
    <col min="10509" max="10509" width="11.425781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4.85546875" customWidth="1"/>
    <col min="10762" max="10762" width="10.28515625" customWidth="1"/>
    <col min="10763" max="10763" width="69.85546875" customWidth="1"/>
    <col min="10764" max="10764" width="16.28515625" customWidth="1"/>
    <col min="10765" max="10765" width="11.425781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4.85546875" customWidth="1"/>
    <col min="11018" max="11018" width="10.28515625" customWidth="1"/>
    <col min="11019" max="11019" width="69.85546875" customWidth="1"/>
    <col min="11020" max="11020" width="16.28515625" customWidth="1"/>
    <col min="11021" max="11021" width="11.425781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4.85546875" customWidth="1"/>
    <col min="11274" max="11274" width="10.28515625" customWidth="1"/>
    <col min="11275" max="11275" width="69.85546875" customWidth="1"/>
    <col min="11276" max="11276" width="16.28515625" customWidth="1"/>
    <col min="11277" max="11277" width="11.425781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4.85546875" customWidth="1"/>
    <col min="11530" max="11530" width="10.28515625" customWidth="1"/>
    <col min="11531" max="11531" width="69.85546875" customWidth="1"/>
    <col min="11532" max="11532" width="16.28515625" customWidth="1"/>
    <col min="11533" max="11533" width="11.425781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4.85546875" customWidth="1"/>
    <col min="11786" max="11786" width="10.28515625" customWidth="1"/>
    <col min="11787" max="11787" width="69.85546875" customWidth="1"/>
    <col min="11788" max="11788" width="16.28515625" customWidth="1"/>
    <col min="11789" max="11789" width="11.425781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4.85546875" customWidth="1"/>
    <col min="12042" max="12042" width="10.28515625" customWidth="1"/>
    <col min="12043" max="12043" width="69.85546875" customWidth="1"/>
    <col min="12044" max="12044" width="16.28515625" customWidth="1"/>
    <col min="12045" max="12045" width="11.425781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4.85546875" customWidth="1"/>
    <col min="12298" max="12298" width="10.28515625" customWidth="1"/>
    <col min="12299" max="12299" width="69.85546875" customWidth="1"/>
    <col min="12300" max="12300" width="16.28515625" customWidth="1"/>
    <col min="12301" max="12301" width="11.425781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4.85546875" customWidth="1"/>
    <col min="12554" max="12554" width="10.28515625" customWidth="1"/>
    <col min="12555" max="12555" width="69.85546875" customWidth="1"/>
    <col min="12556" max="12556" width="16.28515625" customWidth="1"/>
    <col min="12557" max="12557" width="11.425781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4.85546875" customWidth="1"/>
    <col min="12810" max="12810" width="10.28515625" customWidth="1"/>
    <col min="12811" max="12811" width="69.85546875" customWidth="1"/>
    <col min="12812" max="12812" width="16.28515625" customWidth="1"/>
    <col min="12813" max="12813" width="11.425781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4.85546875" customWidth="1"/>
    <col min="13066" max="13066" width="10.28515625" customWidth="1"/>
    <col min="13067" max="13067" width="69.85546875" customWidth="1"/>
    <col min="13068" max="13068" width="16.28515625" customWidth="1"/>
    <col min="13069" max="13069" width="11.425781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4.85546875" customWidth="1"/>
    <col min="13322" max="13322" width="10.28515625" customWidth="1"/>
    <col min="13323" max="13323" width="69.85546875" customWidth="1"/>
    <col min="13324" max="13324" width="16.28515625" customWidth="1"/>
    <col min="13325" max="13325" width="11.425781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4.85546875" customWidth="1"/>
    <col min="13578" max="13578" width="10.28515625" customWidth="1"/>
    <col min="13579" max="13579" width="69.85546875" customWidth="1"/>
    <col min="13580" max="13580" width="16.28515625" customWidth="1"/>
    <col min="13581" max="13581" width="11.425781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4.85546875" customWidth="1"/>
    <col min="13834" max="13834" width="10.28515625" customWidth="1"/>
    <col min="13835" max="13835" width="69.85546875" customWidth="1"/>
    <col min="13836" max="13836" width="16.28515625" customWidth="1"/>
    <col min="13837" max="13837" width="11.425781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4.85546875" customWidth="1"/>
    <col min="14090" max="14090" width="10.28515625" customWidth="1"/>
    <col min="14091" max="14091" width="69.85546875" customWidth="1"/>
    <col min="14092" max="14092" width="16.28515625" customWidth="1"/>
    <col min="14093" max="14093" width="11.425781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4.85546875" customWidth="1"/>
    <col min="14346" max="14346" width="10.28515625" customWidth="1"/>
    <col min="14347" max="14347" width="69.85546875" customWidth="1"/>
    <col min="14348" max="14348" width="16.28515625" customWidth="1"/>
    <col min="14349" max="14349" width="11.425781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4.85546875" customWidth="1"/>
    <col min="14602" max="14602" width="10.28515625" customWidth="1"/>
    <col min="14603" max="14603" width="69.85546875" customWidth="1"/>
    <col min="14604" max="14604" width="16.28515625" customWidth="1"/>
    <col min="14605" max="14605" width="11.425781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4.85546875" customWidth="1"/>
    <col min="14858" max="14858" width="10.28515625" customWidth="1"/>
    <col min="14859" max="14859" width="69.85546875" customWidth="1"/>
    <col min="14860" max="14860" width="16.28515625" customWidth="1"/>
    <col min="14861" max="14861" width="11.425781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4.85546875" customWidth="1"/>
    <col min="15114" max="15114" width="10.28515625" customWidth="1"/>
    <col min="15115" max="15115" width="69.85546875" customWidth="1"/>
    <col min="15116" max="15116" width="16.28515625" customWidth="1"/>
    <col min="15117" max="15117" width="11.425781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4.85546875" customWidth="1"/>
    <col min="15370" max="15370" width="10.28515625" customWidth="1"/>
    <col min="15371" max="15371" width="69.85546875" customWidth="1"/>
    <col min="15372" max="15372" width="16.28515625" customWidth="1"/>
    <col min="15373" max="15373" width="11.425781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4.85546875" customWidth="1"/>
    <col min="15626" max="15626" width="10.28515625" customWidth="1"/>
    <col min="15627" max="15627" width="69.85546875" customWidth="1"/>
    <col min="15628" max="15628" width="16.28515625" customWidth="1"/>
    <col min="15629" max="15629" width="11.425781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4.85546875" customWidth="1"/>
    <col min="15882" max="15882" width="10.28515625" customWidth="1"/>
    <col min="15883" max="15883" width="69.85546875" customWidth="1"/>
    <col min="15884" max="15884" width="16.28515625" customWidth="1"/>
    <col min="15885" max="15885" width="11.425781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4.85546875" customWidth="1"/>
    <col min="16138" max="16138" width="10.28515625" customWidth="1"/>
    <col min="16139" max="16139" width="69.85546875" customWidth="1"/>
    <col min="16140" max="16140" width="16.28515625" customWidth="1"/>
    <col min="16141" max="16141" width="11.425781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149</v>
      </c>
      <c r="E7" s="203"/>
      <c r="I7" t="s">
        <v>150</v>
      </c>
    </row>
    <row r="8" spans="2:13" ht="15.75" x14ac:dyDescent="0.25">
      <c r="C8" s="4" t="s">
        <v>5</v>
      </c>
      <c r="D8" s="5" t="s">
        <v>6</v>
      </c>
      <c r="E8" s="3">
        <v>909.2</v>
      </c>
    </row>
    <row r="9" spans="2:13" ht="15.75" x14ac:dyDescent="0.25">
      <c r="C9" s="4" t="s">
        <v>7</v>
      </c>
      <c r="D9" s="5" t="s">
        <v>8</v>
      </c>
      <c r="E9" s="3">
        <v>14.37</v>
      </c>
      <c r="I9" s="204" t="s">
        <v>9</v>
      </c>
      <c r="J9" s="204"/>
      <c r="K9" s="84">
        <v>11565.023999999999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138780.288</v>
      </c>
      <c r="I10" s="205" t="s">
        <v>11</v>
      </c>
      <c r="J10" s="205"/>
      <c r="K10" s="85">
        <v>32527.14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106253.148</v>
      </c>
      <c r="I11" s="11" t="s">
        <v>13</v>
      </c>
      <c r="J11" s="11"/>
      <c r="K11" s="86">
        <v>71546.830000000016</v>
      </c>
      <c r="L11" s="6"/>
    </row>
    <row r="12" spans="2:13" ht="19.5" thickBot="1" x14ac:dyDescent="0.35">
      <c r="C12" s="12"/>
      <c r="D12" s="13"/>
      <c r="I12" s="206" t="str">
        <f>D7</f>
        <v>п.Ишня, ул. Школьная, дом 1</v>
      </c>
      <c r="J12" s="206"/>
      <c r="K12" s="206"/>
      <c r="L12" s="206"/>
      <c r="M12" s="87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 t="s">
        <v>151</v>
      </c>
    </row>
    <row r="14" spans="2:13" ht="16.5" x14ac:dyDescent="0.25">
      <c r="B14" s="194" t="s">
        <v>22</v>
      </c>
      <c r="C14" s="196" t="s">
        <v>23</v>
      </c>
      <c r="D14" s="197"/>
      <c r="E14" s="190">
        <v>25857.648000000005</v>
      </c>
      <c r="F14" s="19">
        <v>2.37</v>
      </c>
      <c r="I14" s="20" t="s">
        <v>152</v>
      </c>
      <c r="J14" s="21">
        <v>42408</v>
      </c>
      <c r="K14" s="88" t="s">
        <v>153</v>
      </c>
      <c r="L14" s="20">
        <v>4</v>
      </c>
      <c r="M14" s="20"/>
    </row>
    <row r="15" spans="2:13" ht="17.25" thickBot="1" x14ac:dyDescent="0.3">
      <c r="B15" s="195"/>
      <c r="C15" s="198" t="s">
        <v>154</v>
      </c>
      <c r="D15" s="199"/>
      <c r="E15" s="191"/>
      <c r="F15" s="23"/>
      <c r="I15" s="20" t="s">
        <v>155</v>
      </c>
      <c r="J15" s="21">
        <v>42408</v>
      </c>
      <c r="K15" s="89" t="s">
        <v>153</v>
      </c>
      <c r="L15" s="20">
        <v>9</v>
      </c>
      <c r="M15" s="20"/>
    </row>
    <row r="16" spans="2:13" ht="16.5" x14ac:dyDescent="0.25">
      <c r="B16" s="194" t="s">
        <v>27</v>
      </c>
      <c r="C16" s="196" t="s">
        <v>28</v>
      </c>
      <c r="D16" s="200"/>
      <c r="E16" s="24">
        <v>38295.504000000001</v>
      </c>
      <c r="F16" s="25">
        <f>F17+F18+F19+F20+F21</f>
        <v>3.5100000000000002</v>
      </c>
      <c r="I16" s="20" t="s">
        <v>156</v>
      </c>
      <c r="J16" s="21">
        <v>42408</v>
      </c>
      <c r="K16" s="89" t="s">
        <v>157</v>
      </c>
      <c r="L16" s="20">
        <v>15</v>
      </c>
      <c r="M16" s="20"/>
    </row>
    <row r="17" spans="2:13" ht="30" x14ac:dyDescent="0.25">
      <c r="B17" s="185"/>
      <c r="C17" s="26" t="s">
        <v>30</v>
      </c>
      <c r="D17" s="27" t="s">
        <v>31</v>
      </c>
      <c r="E17" s="28">
        <v>13092.480000000001</v>
      </c>
      <c r="F17" s="29">
        <v>1.2</v>
      </c>
      <c r="I17" s="20">
        <v>518</v>
      </c>
      <c r="J17" s="21">
        <v>42488</v>
      </c>
      <c r="K17" s="89" t="s">
        <v>158</v>
      </c>
      <c r="L17" s="20">
        <v>21</v>
      </c>
      <c r="M17" s="20"/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20">
        <v>512</v>
      </c>
      <c r="J18" s="21">
        <v>42486</v>
      </c>
      <c r="K18" s="88" t="s">
        <v>159</v>
      </c>
      <c r="L18" s="20">
        <v>21</v>
      </c>
      <c r="M18" s="20"/>
    </row>
    <row r="19" spans="2:13" ht="57" customHeight="1" x14ac:dyDescent="0.25">
      <c r="B19" s="185"/>
      <c r="C19" s="26" t="s">
        <v>35</v>
      </c>
      <c r="D19" s="30" t="s">
        <v>36</v>
      </c>
      <c r="E19" s="28">
        <v>13965.312000000002</v>
      </c>
      <c r="F19" s="29">
        <v>1.28</v>
      </c>
      <c r="I19" s="20">
        <v>627</v>
      </c>
      <c r="J19" s="21">
        <v>42531</v>
      </c>
      <c r="K19" s="89" t="s">
        <v>160</v>
      </c>
      <c r="L19" s="20">
        <v>12</v>
      </c>
      <c r="M19" s="20"/>
    </row>
    <row r="20" spans="2:13" ht="45" x14ac:dyDescent="0.25">
      <c r="B20" s="185"/>
      <c r="C20" s="26" t="s">
        <v>39</v>
      </c>
      <c r="D20" s="30" t="s">
        <v>40</v>
      </c>
      <c r="E20" s="28">
        <v>6328.0320000000002</v>
      </c>
      <c r="F20" s="29">
        <v>0.57999999999999996</v>
      </c>
      <c r="I20" s="20" t="s">
        <v>161</v>
      </c>
      <c r="J20" s="21">
        <v>42550</v>
      </c>
      <c r="K20" s="89" t="s">
        <v>162</v>
      </c>
      <c r="L20" s="20">
        <v>18</v>
      </c>
      <c r="M20" s="20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4909.6800000000012</v>
      </c>
      <c r="F21" s="39">
        <v>0.45</v>
      </c>
      <c r="I21" s="20">
        <v>697</v>
      </c>
      <c r="J21" s="21">
        <v>42551</v>
      </c>
      <c r="K21" s="89" t="s">
        <v>97</v>
      </c>
      <c r="L21" s="20">
        <v>12</v>
      </c>
      <c r="M21" s="20"/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20184.240000000005</v>
      </c>
      <c r="F22" s="41">
        <v>1.85</v>
      </c>
      <c r="I22" s="20">
        <v>1264</v>
      </c>
      <c r="J22" s="21">
        <v>42656</v>
      </c>
      <c r="K22" s="88" t="s">
        <v>163</v>
      </c>
      <c r="L22" s="20">
        <v>16</v>
      </c>
      <c r="M22" s="20"/>
    </row>
    <row r="23" spans="2:13" ht="17.25" thickBot="1" x14ac:dyDescent="0.3">
      <c r="B23" s="185"/>
      <c r="C23" s="187"/>
      <c r="D23" s="189"/>
      <c r="E23" s="191"/>
      <c r="F23" s="42"/>
      <c r="I23" s="20" t="s">
        <v>164</v>
      </c>
      <c r="J23" s="21">
        <v>42675</v>
      </c>
      <c r="K23" s="88" t="s">
        <v>165</v>
      </c>
      <c r="L23" s="20">
        <v>14</v>
      </c>
      <c r="M23" s="20"/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11346.816000000003</v>
      </c>
      <c r="F24" s="47">
        <v>1.04</v>
      </c>
      <c r="I24" s="20" t="s">
        <v>166</v>
      </c>
      <c r="J24" s="21">
        <v>42719</v>
      </c>
      <c r="K24" s="88" t="s">
        <v>167</v>
      </c>
      <c r="L24" s="20">
        <v>12</v>
      </c>
      <c r="M24" s="20">
        <v>500</v>
      </c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13856.208000000002</v>
      </c>
      <c r="F25" s="47">
        <v>1.27</v>
      </c>
      <c r="I25" s="67">
        <v>1589</v>
      </c>
      <c r="J25" s="68">
        <v>42719</v>
      </c>
      <c r="K25" s="83" t="s">
        <v>141</v>
      </c>
      <c r="L25" s="67"/>
      <c r="M25" s="67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29239.872000000007</v>
      </c>
      <c r="F26" s="47">
        <v>2.68</v>
      </c>
      <c r="I26" s="67">
        <v>73</v>
      </c>
      <c r="J26" s="68">
        <v>42705</v>
      </c>
      <c r="K26" s="83" t="s">
        <v>146</v>
      </c>
      <c r="L26" s="67"/>
      <c r="M26" s="67"/>
    </row>
    <row r="27" spans="2:13" ht="17.25" thickBot="1" x14ac:dyDescent="0.3">
      <c r="B27" s="49"/>
      <c r="C27" s="55" t="s">
        <v>65</v>
      </c>
      <c r="D27" s="56"/>
      <c r="E27" s="52">
        <v>138780.28800000003</v>
      </c>
      <c r="F27" s="47">
        <f>F14+F16+F22+F24+F25+F26</f>
        <v>12.719999999999999</v>
      </c>
      <c r="I27" s="18"/>
      <c r="J27" s="18"/>
      <c r="K27" s="18" t="s">
        <v>168</v>
      </c>
      <c r="L27" s="18"/>
      <c r="M27" s="18"/>
    </row>
    <row r="28" spans="2:13" ht="17.25" thickBot="1" x14ac:dyDescent="0.3">
      <c r="B28" s="43">
        <v>7</v>
      </c>
      <c r="C28" s="44" t="s">
        <v>68</v>
      </c>
      <c r="D28" s="57" t="s">
        <v>69</v>
      </c>
      <c r="E28" s="46">
        <v>18002.16</v>
      </c>
      <c r="F28" s="47">
        <v>1.65</v>
      </c>
      <c r="I28" s="67"/>
      <c r="J28" s="68">
        <v>42570</v>
      </c>
      <c r="K28" s="83" t="s">
        <v>88</v>
      </c>
      <c r="L28" s="67" t="s">
        <v>89</v>
      </c>
      <c r="M28" s="67"/>
    </row>
    <row r="29" spans="2:13" ht="17.25" thickBot="1" x14ac:dyDescent="0.3">
      <c r="B29" s="58"/>
      <c r="C29" s="59" t="s">
        <v>71</v>
      </c>
      <c r="D29" s="60"/>
      <c r="E29" s="61">
        <v>156782.44800000003</v>
      </c>
      <c r="F29" s="47">
        <f>F28+F27</f>
        <v>14.37</v>
      </c>
      <c r="I29" s="78"/>
      <c r="J29" s="79">
        <v>42695</v>
      </c>
      <c r="K29" s="90" t="s">
        <v>88</v>
      </c>
      <c r="L29" s="78" t="s">
        <v>89</v>
      </c>
      <c r="M29" s="78"/>
    </row>
    <row r="30" spans="2:13" ht="25.5" x14ac:dyDescent="0.25">
      <c r="I30" s="18"/>
      <c r="J30" s="31"/>
      <c r="K30" s="53" t="s">
        <v>59</v>
      </c>
      <c r="L30" s="33" t="s">
        <v>60</v>
      </c>
      <c r="M30" s="18"/>
    </row>
    <row r="31" spans="2:13" ht="15.75" x14ac:dyDescent="0.25">
      <c r="B31" s="192" t="s">
        <v>99</v>
      </c>
      <c r="C31" s="192"/>
      <c r="D31" s="192"/>
      <c r="E31" s="76" t="s">
        <v>169</v>
      </c>
      <c r="F31" s="64"/>
      <c r="I31" s="18"/>
      <c r="J31" s="31"/>
      <c r="K31" s="34" t="s">
        <v>63</v>
      </c>
      <c r="L31" s="54" t="s">
        <v>64</v>
      </c>
      <c r="M31" s="18"/>
    </row>
    <row r="32" spans="2:13" ht="38.25" x14ac:dyDescent="0.3">
      <c r="B32" s="193" t="s">
        <v>77</v>
      </c>
      <c r="C32" s="193"/>
      <c r="D32" s="193"/>
      <c r="E32" s="77">
        <v>71546.830000000016</v>
      </c>
      <c r="I32" s="18"/>
      <c r="J32" s="31"/>
      <c r="K32" s="34" t="s">
        <v>66</v>
      </c>
      <c r="L32" s="35" t="s">
        <v>67</v>
      </c>
      <c r="M32" s="54"/>
    </row>
    <row r="33" spans="4:13" ht="38.25" x14ac:dyDescent="0.25">
      <c r="I33" s="18"/>
      <c r="J33" s="31"/>
      <c r="K33" s="34" t="s">
        <v>70</v>
      </c>
      <c r="L33" s="35" t="s">
        <v>67</v>
      </c>
      <c r="M33" s="18"/>
    </row>
    <row r="34" spans="4:13" ht="25.5" x14ac:dyDescent="0.25">
      <c r="D34" s="184" t="s">
        <v>80</v>
      </c>
      <c r="E34" s="184"/>
      <c r="I34" s="18"/>
      <c r="J34" s="31"/>
      <c r="K34" s="32" t="s">
        <v>72</v>
      </c>
      <c r="L34" s="33" t="s">
        <v>73</v>
      </c>
      <c r="M34" s="35"/>
    </row>
    <row r="35" spans="4:13" ht="25.5" x14ac:dyDescent="0.25">
      <c r="I35" s="18"/>
      <c r="J35" s="31"/>
      <c r="K35" s="32" t="s">
        <v>75</v>
      </c>
      <c r="L35" s="33" t="s">
        <v>76</v>
      </c>
      <c r="M35" s="18"/>
    </row>
    <row r="36" spans="4:13" ht="38.25" x14ac:dyDescent="0.25">
      <c r="I36" s="18"/>
      <c r="J36" s="31"/>
      <c r="K36" s="32" t="s">
        <v>147</v>
      </c>
      <c r="L36" s="33" t="s">
        <v>148</v>
      </c>
      <c r="M36" s="18"/>
    </row>
    <row r="37" spans="4:13" ht="31.5" x14ac:dyDescent="0.25">
      <c r="I37" s="18"/>
      <c r="J37" s="31">
        <v>42591</v>
      </c>
      <c r="K37" s="32" t="s">
        <v>78</v>
      </c>
      <c r="L37" s="33" t="s">
        <v>79</v>
      </c>
      <c r="M37" s="18"/>
    </row>
    <row r="38" spans="4:13" ht="60.75" x14ac:dyDescent="0.25">
      <c r="I38" s="18"/>
      <c r="J38" s="31"/>
      <c r="K38" s="32" t="s">
        <v>37</v>
      </c>
      <c r="L38" s="33" t="s">
        <v>38</v>
      </c>
      <c r="M38" s="18"/>
    </row>
    <row r="39" spans="4:13" ht="60.75" x14ac:dyDescent="0.25">
      <c r="I39" s="18"/>
      <c r="J39" s="31" t="s">
        <v>41</v>
      </c>
      <c r="K39" s="34" t="s">
        <v>42</v>
      </c>
      <c r="L39" s="35" t="s">
        <v>43</v>
      </c>
      <c r="M39" s="18"/>
    </row>
    <row r="40" spans="4:13" ht="45" x14ac:dyDescent="0.25">
      <c r="I40" s="18"/>
      <c r="J40" s="31" t="s">
        <v>46</v>
      </c>
      <c r="K40" s="40" t="s">
        <v>47</v>
      </c>
      <c r="L40" s="35" t="s">
        <v>43</v>
      </c>
      <c r="M40" s="18"/>
    </row>
    <row r="41" spans="4:13" ht="60.75" x14ac:dyDescent="0.25">
      <c r="I41" s="18"/>
      <c r="J41" s="31"/>
      <c r="K41" s="34" t="s">
        <v>50</v>
      </c>
      <c r="L41" s="35" t="s">
        <v>43</v>
      </c>
      <c r="M41" s="18"/>
    </row>
    <row r="42" spans="4:13" ht="41.25" x14ac:dyDescent="0.25">
      <c r="I42" s="18"/>
      <c r="J42" s="31"/>
      <c r="K42" s="32" t="s">
        <v>51</v>
      </c>
      <c r="L42" s="33" t="s">
        <v>52</v>
      </c>
      <c r="M42" s="18"/>
    </row>
    <row r="43" spans="4:13" ht="79.5" x14ac:dyDescent="0.25">
      <c r="I43" s="18"/>
      <c r="J43" s="31"/>
      <c r="K43" s="48" t="s">
        <v>55</v>
      </c>
      <c r="L43" s="35" t="s">
        <v>56</v>
      </c>
      <c r="M43" s="18"/>
    </row>
    <row r="44" spans="4:13" ht="15.75" x14ac:dyDescent="0.25">
      <c r="I44" s="18"/>
      <c r="J44" s="27"/>
      <c r="K44" s="32" t="s">
        <v>81</v>
      </c>
      <c r="L44" s="33" t="s">
        <v>82</v>
      </c>
      <c r="M44" s="18"/>
    </row>
    <row r="45" spans="4:13" x14ac:dyDescent="0.25">
      <c r="I45" s="18"/>
      <c r="J45" s="27"/>
      <c r="K45" s="18"/>
      <c r="L45" s="18"/>
      <c r="M45" s="18"/>
    </row>
    <row r="46" spans="4:13" x14ac:dyDescent="0.25">
      <c r="I46" s="18"/>
      <c r="J46" s="27"/>
      <c r="K46" s="18"/>
      <c r="L46" s="18"/>
      <c r="M46" s="18"/>
    </row>
    <row r="47" spans="4:13" x14ac:dyDescent="0.25">
      <c r="J47" s="65"/>
      <c r="K47" s="66"/>
    </row>
    <row r="48" spans="4:13" x14ac:dyDescent="0.25">
      <c r="J48" s="65"/>
      <c r="K48" s="66"/>
    </row>
    <row r="49" spans="10:11" x14ac:dyDescent="0.25">
      <c r="J49" s="65"/>
      <c r="K49" s="69"/>
    </row>
    <row r="50" spans="10:11" x14ac:dyDescent="0.25">
      <c r="J50" s="65"/>
      <c r="K50" s="69"/>
    </row>
    <row r="51" spans="10:11" x14ac:dyDescent="0.25">
      <c r="J51" s="65"/>
      <c r="K51" s="69"/>
    </row>
    <row r="52" spans="10:11" x14ac:dyDescent="0.25">
      <c r="J52" s="65"/>
      <c r="K52" s="69"/>
    </row>
    <row r="53" spans="10:11" x14ac:dyDescent="0.25">
      <c r="J53" s="65"/>
      <c r="K53" s="69"/>
    </row>
    <row r="54" spans="10:11" x14ac:dyDescent="0.25">
      <c r="J54" s="65"/>
      <c r="K54" s="69"/>
    </row>
    <row r="55" spans="10:11" x14ac:dyDescent="0.25">
      <c r="J55" s="65"/>
      <c r="K55" s="69"/>
    </row>
    <row r="56" spans="10:11" x14ac:dyDescent="0.25">
      <c r="J56" s="65"/>
      <c r="K56" s="69"/>
    </row>
    <row r="57" spans="10:11" x14ac:dyDescent="0.25">
      <c r="J57" s="65"/>
      <c r="K57" s="69"/>
    </row>
    <row r="58" spans="10:11" x14ac:dyDescent="0.25">
      <c r="J58" s="65"/>
      <c r="K58" s="69"/>
    </row>
    <row r="59" spans="10:11" x14ac:dyDescent="0.25">
      <c r="J59" s="65"/>
      <c r="K59" s="69"/>
    </row>
    <row r="60" spans="10:11" x14ac:dyDescent="0.25">
      <c r="J60" s="65"/>
      <c r="K60" s="69"/>
    </row>
    <row r="61" spans="10:11" x14ac:dyDescent="0.25">
      <c r="J61" s="65"/>
      <c r="K61" s="69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4:E34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1"/>
  <sheetViews>
    <sheetView topLeftCell="E4" workbookViewId="0">
      <selection activeCell="K9" sqref="K9:K11"/>
    </sheetView>
  </sheetViews>
  <sheetFormatPr defaultRowHeight="15" x14ac:dyDescent="0.25"/>
  <cols>
    <col min="1" max="1" width="4.28515625" customWidth="1"/>
    <col min="2" max="2" width="11.28515625" customWidth="1"/>
    <col min="3" max="3" width="39" customWidth="1"/>
    <col min="4" max="4" width="60.7109375" customWidth="1"/>
    <col min="5" max="5" width="19.7109375" customWidth="1"/>
    <col min="7" max="8" width="6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6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6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6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6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6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6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6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6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6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6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6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6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6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6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6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6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6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6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6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6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6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6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6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6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6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6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6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6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6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6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6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6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6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6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6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6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6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6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6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6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6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6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6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6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6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6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6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6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6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6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6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6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6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6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6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6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6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6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6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6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6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6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6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170</v>
      </c>
      <c r="E7" s="203"/>
    </row>
    <row r="8" spans="2:13" ht="15.75" x14ac:dyDescent="0.25">
      <c r="C8" s="4" t="s">
        <v>5</v>
      </c>
      <c r="D8" s="5" t="s">
        <v>6</v>
      </c>
      <c r="E8" s="3">
        <v>723.6</v>
      </c>
    </row>
    <row r="9" spans="2:13" ht="15.75" x14ac:dyDescent="0.25">
      <c r="C9" s="4" t="s">
        <v>7</v>
      </c>
      <c r="D9" s="5" t="s">
        <v>8</v>
      </c>
      <c r="E9" s="3">
        <v>14.37</v>
      </c>
      <c r="I9" s="204" t="s">
        <v>9</v>
      </c>
      <c r="J9" s="204"/>
      <c r="K9">
        <v>9204.1919999999991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110450.30399999999</v>
      </c>
      <c r="I10" s="205" t="s">
        <v>11</v>
      </c>
      <c r="J10" s="205"/>
      <c r="K10" s="10">
        <v>1783.6500000000015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108666.65399999998</v>
      </c>
      <c r="I11" s="11" t="s">
        <v>13</v>
      </c>
      <c r="J11" s="11"/>
      <c r="K11" s="2">
        <v>2015.0299999999988</v>
      </c>
      <c r="L11" s="6"/>
    </row>
    <row r="12" spans="2:13" ht="19.5" thickBot="1" x14ac:dyDescent="0.35">
      <c r="C12" s="12"/>
      <c r="D12" s="13"/>
      <c r="I12" s="206" t="str">
        <f>D7</f>
        <v>п.Ишня, ул. Чистова, дом 9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  <c r="M13" s="18"/>
    </row>
    <row r="14" spans="2:13" ht="16.5" x14ac:dyDescent="0.25">
      <c r="B14" s="194" t="s">
        <v>22</v>
      </c>
      <c r="C14" s="196" t="s">
        <v>23</v>
      </c>
      <c r="D14" s="197"/>
      <c r="E14" s="190">
        <v>20579.184000000001</v>
      </c>
      <c r="F14" s="19">
        <v>2.37</v>
      </c>
      <c r="I14" s="20" t="s">
        <v>171</v>
      </c>
      <c r="J14" s="21">
        <v>42451</v>
      </c>
      <c r="K14" s="22" t="s">
        <v>172</v>
      </c>
      <c r="L14" s="20">
        <v>9</v>
      </c>
      <c r="M14" s="20"/>
    </row>
    <row r="15" spans="2:13" ht="17.25" thickBot="1" x14ac:dyDescent="0.3">
      <c r="B15" s="195"/>
      <c r="C15" s="198" t="s">
        <v>173</v>
      </c>
      <c r="D15" s="199"/>
      <c r="E15" s="191"/>
      <c r="F15" s="23"/>
      <c r="I15" s="20" t="s">
        <v>174</v>
      </c>
      <c r="J15" s="21">
        <v>42409</v>
      </c>
      <c r="K15" s="20" t="s">
        <v>175</v>
      </c>
      <c r="L15" s="20">
        <v>1</v>
      </c>
      <c r="M15" s="20"/>
    </row>
    <row r="16" spans="2:13" ht="16.5" x14ac:dyDescent="0.25">
      <c r="B16" s="194" t="s">
        <v>27</v>
      </c>
      <c r="C16" s="196" t="s">
        <v>28</v>
      </c>
      <c r="D16" s="200"/>
      <c r="E16" s="24">
        <v>30478.032000000007</v>
      </c>
      <c r="F16" s="25">
        <f>F17+F18+F19+F20+F21</f>
        <v>3.5100000000000002</v>
      </c>
      <c r="I16" s="20" t="s">
        <v>176</v>
      </c>
      <c r="J16" s="21">
        <v>42409</v>
      </c>
      <c r="K16" s="22" t="s">
        <v>177</v>
      </c>
      <c r="L16" s="20">
        <v>9</v>
      </c>
      <c r="M16" s="20"/>
    </row>
    <row r="17" spans="2:13" ht="30" x14ac:dyDescent="0.25">
      <c r="B17" s="185"/>
      <c r="C17" s="26" t="s">
        <v>30</v>
      </c>
      <c r="D17" s="27" t="s">
        <v>31</v>
      </c>
      <c r="E17" s="28">
        <v>10419.84</v>
      </c>
      <c r="F17" s="29">
        <v>1.2</v>
      </c>
      <c r="I17" s="20">
        <v>868</v>
      </c>
      <c r="J17" s="21">
        <v>42597</v>
      </c>
      <c r="K17" s="20" t="s">
        <v>178</v>
      </c>
      <c r="L17" s="20" t="s">
        <v>179</v>
      </c>
      <c r="M17" s="20"/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20">
        <v>1001</v>
      </c>
      <c r="J18" s="21">
        <v>42614</v>
      </c>
      <c r="K18" s="20" t="s">
        <v>180</v>
      </c>
      <c r="L18" s="20">
        <v>1</v>
      </c>
      <c r="M18" s="20">
        <v>300</v>
      </c>
    </row>
    <row r="19" spans="2:13" ht="57" customHeight="1" x14ac:dyDescent="0.25">
      <c r="B19" s="185"/>
      <c r="C19" s="26" t="s">
        <v>35</v>
      </c>
      <c r="D19" s="30" t="s">
        <v>36</v>
      </c>
      <c r="E19" s="28">
        <v>11114.496000000001</v>
      </c>
      <c r="F19" s="29">
        <v>1.28</v>
      </c>
      <c r="I19" s="20">
        <v>1205</v>
      </c>
      <c r="J19" s="21">
        <v>42648</v>
      </c>
      <c r="K19" s="20" t="s">
        <v>24</v>
      </c>
      <c r="L19" s="20">
        <v>5</v>
      </c>
      <c r="M19" s="20"/>
    </row>
    <row r="20" spans="2:13" ht="45" x14ac:dyDescent="0.25">
      <c r="B20" s="185"/>
      <c r="C20" s="26" t="s">
        <v>39</v>
      </c>
      <c r="D20" s="30" t="s">
        <v>40</v>
      </c>
      <c r="E20" s="28">
        <v>5036.2560000000003</v>
      </c>
      <c r="F20" s="29">
        <v>0.57999999999999996</v>
      </c>
      <c r="I20" s="20">
        <v>1301</v>
      </c>
      <c r="J20" s="21">
        <v>42655</v>
      </c>
      <c r="K20" s="20" t="s">
        <v>181</v>
      </c>
      <c r="L20" s="20">
        <v>10</v>
      </c>
      <c r="M20" s="20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3907.4400000000005</v>
      </c>
      <c r="F21" s="39">
        <v>0.45</v>
      </c>
      <c r="I21" s="20">
        <v>1339</v>
      </c>
      <c r="J21" s="21">
        <v>42674</v>
      </c>
      <c r="K21" s="20" t="s">
        <v>182</v>
      </c>
      <c r="L21" s="20">
        <v>1</v>
      </c>
      <c r="M21" s="20"/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16063.920000000002</v>
      </c>
      <c r="F22" s="41">
        <v>1.85</v>
      </c>
      <c r="I22" s="20">
        <v>145</v>
      </c>
      <c r="J22" s="21">
        <v>42695</v>
      </c>
      <c r="K22" s="20" t="s">
        <v>183</v>
      </c>
      <c r="L22" s="20">
        <v>12</v>
      </c>
      <c r="M22" s="20"/>
    </row>
    <row r="23" spans="2:13" ht="17.25" thickBot="1" x14ac:dyDescent="0.3">
      <c r="B23" s="185"/>
      <c r="C23" s="187"/>
      <c r="D23" s="189"/>
      <c r="E23" s="191"/>
      <c r="F23" s="42"/>
      <c r="I23" s="67">
        <v>1555</v>
      </c>
      <c r="J23" s="68">
        <v>42712</v>
      </c>
      <c r="K23" s="67" t="s">
        <v>184</v>
      </c>
      <c r="L23" s="67">
        <v>1</v>
      </c>
      <c r="M23" s="67"/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9030.5280000000002</v>
      </c>
      <c r="F24" s="47">
        <v>1.04</v>
      </c>
      <c r="I24" s="67" t="s">
        <v>185</v>
      </c>
      <c r="J24" s="68">
        <v>42734</v>
      </c>
      <c r="K24" s="67" t="s">
        <v>186</v>
      </c>
      <c r="L24" s="67">
        <v>1</v>
      </c>
      <c r="M24" s="67"/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11027.664000000001</v>
      </c>
      <c r="F25" s="47">
        <v>1.27</v>
      </c>
      <c r="I25" s="67">
        <v>73</v>
      </c>
      <c r="J25" s="68">
        <v>42705</v>
      </c>
      <c r="K25" s="83" t="s">
        <v>146</v>
      </c>
      <c r="L25" s="67"/>
      <c r="M25" s="67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23270.976000000002</v>
      </c>
      <c r="F26" s="47">
        <v>2.68</v>
      </c>
      <c r="I26" s="67"/>
      <c r="J26" s="68">
        <v>42570</v>
      </c>
      <c r="K26" s="67" t="s">
        <v>88</v>
      </c>
      <c r="L26" s="67" t="s">
        <v>89</v>
      </c>
      <c r="M26" s="67"/>
    </row>
    <row r="27" spans="2:13" ht="17.25" thickBot="1" x14ac:dyDescent="0.3">
      <c r="B27" s="49"/>
      <c r="C27" s="55" t="s">
        <v>65</v>
      </c>
      <c r="D27" s="56"/>
      <c r="E27" s="52">
        <v>110450.30400000003</v>
      </c>
      <c r="F27" s="47">
        <f>F14+F16+F22+F24+F25+F26</f>
        <v>12.719999999999999</v>
      </c>
      <c r="I27" s="67"/>
      <c r="J27" s="68">
        <v>42696</v>
      </c>
      <c r="K27" s="67" t="s">
        <v>88</v>
      </c>
      <c r="L27" s="67" t="s">
        <v>89</v>
      </c>
      <c r="M27" s="67"/>
    </row>
    <row r="28" spans="2:13" ht="17.25" thickBot="1" x14ac:dyDescent="0.3">
      <c r="B28" s="43">
        <v>7</v>
      </c>
      <c r="C28" s="44" t="s">
        <v>68</v>
      </c>
      <c r="D28" s="57" t="s">
        <v>69</v>
      </c>
      <c r="E28" s="46">
        <v>14327.28</v>
      </c>
      <c r="F28" s="47">
        <v>1.65</v>
      </c>
      <c r="I28" s="18"/>
      <c r="J28" s="91">
        <v>42725</v>
      </c>
      <c r="K28" s="27" t="s">
        <v>187</v>
      </c>
      <c r="L28" s="18" t="s">
        <v>188</v>
      </c>
      <c r="M28" s="18"/>
    </row>
    <row r="29" spans="2:13" ht="26.25" thickBot="1" x14ac:dyDescent="0.3">
      <c r="B29" s="58"/>
      <c r="C29" s="59" t="s">
        <v>71</v>
      </c>
      <c r="D29" s="60"/>
      <c r="E29" s="61">
        <v>124777.58400000003</v>
      </c>
      <c r="F29" s="47">
        <f>F28+F27</f>
        <v>14.37</v>
      </c>
      <c r="I29" s="18"/>
      <c r="J29" s="31"/>
      <c r="K29" s="53" t="s">
        <v>59</v>
      </c>
      <c r="L29" s="33" t="s">
        <v>60</v>
      </c>
      <c r="M29" s="18"/>
    </row>
    <row r="30" spans="2:13" ht="15.75" x14ac:dyDescent="0.25">
      <c r="I30" s="18"/>
      <c r="J30" s="31"/>
      <c r="K30" s="34" t="s">
        <v>63</v>
      </c>
      <c r="L30" s="54" t="s">
        <v>64</v>
      </c>
      <c r="M30" s="18"/>
    </row>
    <row r="31" spans="2:13" ht="38.25" x14ac:dyDescent="0.25">
      <c r="B31" s="192" t="s">
        <v>74</v>
      </c>
      <c r="C31" s="192"/>
      <c r="D31" s="192"/>
      <c r="E31" s="62"/>
      <c r="F31" s="64"/>
      <c r="I31" s="18"/>
      <c r="J31" s="31"/>
      <c r="K31" s="34" t="s">
        <v>66</v>
      </c>
      <c r="L31" s="35" t="s">
        <v>67</v>
      </c>
      <c r="M31" s="54"/>
    </row>
    <row r="32" spans="2:13" ht="38.25" x14ac:dyDescent="0.3">
      <c r="B32" s="193" t="s">
        <v>77</v>
      </c>
      <c r="C32" s="193"/>
      <c r="D32" s="193"/>
      <c r="E32" s="63">
        <v>2015.0299999999988</v>
      </c>
      <c r="I32" s="18"/>
      <c r="J32" s="31"/>
      <c r="K32" s="34" t="s">
        <v>70</v>
      </c>
      <c r="L32" s="35" t="s">
        <v>67</v>
      </c>
      <c r="M32" s="18"/>
    </row>
    <row r="33" spans="4:13" ht="25.5" x14ac:dyDescent="0.25">
      <c r="I33" s="18"/>
      <c r="J33" s="31"/>
      <c r="K33" s="32" t="s">
        <v>72</v>
      </c>
      <c r="L33" s="33" t="s">
        <v>73</v>
      </c>
      <c r="M33" s="35"/>
    </row>
    <row r="34" spans="4:13" ht="25.5" x14ac:dyDescent="0.25">
      <c r="D34" s="184" t="s">
        <v>80</v>
      </c>
      <c r="E34" s="184"/>
      <c r="I34" s="18"/>
      <c r="J34" s="31"/>
      <c r="K34" s="32" t="s">
        <v>75</v>
      </c>
      <c r="L34" s="33" t="s">
        <v>76</v>
      </c>
      <c r="M34" s="18"/>
    </row>
    <row r="35" spans="4:13" ht="38.25" x14ac:dyDescent="0.25">
      <c r="I35" s="18"/>
      <c r="J35" s="31"/>
      <c r="K35" s="32" t="s">
        <v>147</v>
      </c>
      <c r="L35" s="33" t="s">
        <v>148</v>
      </c>
      <c r="M35" s="18"/>
    </row>
    <row r="36" spans="4:13" ht="31.5" x14ac:dyDescent="0.25">
      <c r="I36" s="18"/>
      <c r="J36" s="31">
        <v>42591</v>
      </c>
      <c r="K36" s="32" t="s">
        <v>78</v>
      </c>
      <c r="L36" s="33" t="s">
        <v>79</v>
      </c>
      <c r="M36" s="18"/>
    </row>
    <row r="37" spans="4:13" ht="60.75" x14ac:dyDescent="0.25">
      <c r="I37" s="18"/>
      <c r="J37" s="31"/>
      <c r="K37" s="32" t="s">
        <v>37</v>
      </c>
      <c r="L37" s="33" t="s">
        <v>38</v>
      </c>
      <c r="M37" s="18"/>
    </row>
    <row r="38" spans="4:13" ht="60.75" x14ac:dyDescent="0.25">
      <c r="I38" s="18"/>
      <c r="J38" s="31" t="s">
        <v>41</v>
      </c>
      <c r="K38" s="34" t="s">
        <v>42</v>
      </c>
      <c r="L38" s="35" t="s">
        <v>43</v>
      </c>
      <c r="M38" s="18"/>
    </row>
    <row r="39" spans="4:13" ht="45" x14ac:dyDescent="0.25">
      <c r="I39" s="18"/>
      <c r="J39" s="31" t="s">
        <v>46</v>
      </c>
      <c r="K39" s="40" t="s">
        <v>47</v>
      </c>
      <c r="L39" s="35" t="s">
        <v>43</v>
      </c>
      <c r="M39" s="18"/>
    </row>
    <row r="40" spans="4:13" ht="60.75" x14ac:dyDescent="0.25">
      <c r="I40" s="18"/>
      <c r="J40" s="31"/>
      <c r="K40" s="34" t="s">
        <v>50</v>
      </c>
      <c r="L40" s="35" t="s">
        <v>43</v>
      </c>
      <c r="M40" s="18"/>
    </row>
    <row r="41" spans="4:13" ht="41.25" x14ac:dyDescent="0.25">
      <c r="I41" s="18"/>
      <c r="J41" s="31"/>
      <c r="K41" s="32" t="s">
        <v>51</v>
      </c>
      <c r="L41" s="33" t="s">
        <v>52</v>
      </c>
      <c r="M41" s="18"/>
    </row>
    <row r="42" spans="4:13" ht="79.5" x14ac:dyDescent="0.25">
      <c r="I42" s="18"/>
      <c r="J42" s="31"/>
      <c r="K42" s="48" t="s">
        <v>55</v>
      </c>
      <c r="L42" s="35" t="s">
        <v>56</v>
      </c>
      <c r="M42" s="18"/>
    </row>
    <row r="43" spans="4:13" ht="15.75" x14ac:dyDescent="0.25">
      <c r="I43" s="18"/>
      <c r="J43" s="27"/>
      <c r="K43" s="32" t="s">
        <v>81</v>
      </c>
      <c r="L43" s="33" t="s">
        <v>82</v>
      </c>
      <c r="M43" s="18"/>
    </row>
    <row r="44" spans="4:13" x14ac:dyDescent="0.25">
      <c r="I44" s="18"/>
      <c r="J44" s="27"/>
      <c r="K44" s="18"/>
      <c r="L44" s="18"/>
      <c r="M44" s="18"/>
    </row>
    <row r="45" spans="4:13" x14ac:dyDescent="0.25">
      <c r="I45" s="18"/>
      <c r="J45" s="27"/>
      <c r="K45" s="18"/>
      <c r="L45" s="18"/>
      <c r="M45" s="18"/>
    </row>
    <row r="46" spans="4:13" x14ac:dyDescent="0.25">
      <c r="J46" s="65"/>
      <c r="K46" s="66"/>
    </row>
    <row r="47" spans="4:13" x14ac:dyDescent="0.25">
      <c r="J47" s="65"/>
      <c r="K47" s="66"/>
    </row>
    <row r="48" spans="4:13" x14ac:dyDescent="0.25">
      <c r="J48" s="65"/>
      <c r="K48" s="66"/>
    </row>
    <row r="49" spans="10:11" x14ac:dyDescent="0.25">
      <c r="J49" s="65"/>
      <c r="K49" s="69"/>
    </row>
    <row r="50" spans="10:11" x14ac:dyDescent="0.25">
      <c r="J50" s="65"/>
      <c r="K50" s="69"/>
    </row>
    <row r="51" spans="10:11" x14ac:dyDescent="0.25">
      <c r="J51" s="65"/>
      <c r="K51" s="69"/>
    </row>
    <row r="52" spans="10:11" x14ac:dyDescent="0.25">
      <c r="J52" s="65"/>
      <c r="K52" s="69"/>
    </row>
    <row r="53" spans="10:11" x14ac:dyDescent="0.25">
      <c r="J53" s="65"/>
      <c r="K53" s="69"/>
    </row>
    <row r="54" spans="10:11" x14ac:dyDescent="0.25">
      <c r="J54" s="65"/>
      <c r="K54" s="69"/>
    </row>
    <row r="55" spans="10:11" x14ac:dyDescent="0.25">
      <c r="J55" s="65"/>
      <c r="K55" s="69"/>
    </row>
    <row r="56" spans="10:11" x14ac:dyDescent="0.25">
      <c r="J56" s="65"/>
      <c r="K56" s="69"/>
    </row>
    <row r="57" spans="10:11" x14ac:dyDescent="0.25">
      <c r="J57" s="65"/>
      <c r="K57" s="69"/>
    </row>
    <row r="58" spans="10:11" x14ac:dyDescent="0.25">
      <c r="J58" s="65"/>
      <c r="K58" s="69"/>
    </row>
    <row r="59" spans="10:11" x14ac:dyDescent="0.25">
      <c r="J59" s="65"/>
      <c r="K59" s="69"/>
    </row>
    <row r="60" spans="10:11" x14ac:dyDescent="0.25">
      <c r="J60" s="65"/>
      <c r="K60" s="69"/>
    </row>
    <row r="61" spans="10:11" x14ac:dyDescent="0.25">
      <c r="J61" s="65"/>
      <c r="K61" s="69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4:E34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0"/>
  <sheetViews>
    <sheetView topLeftCell="E4" workbookViewId="0">
      <selection activeCell="K9" sqref="K9:K11"/>
    </sheetView>
  </sheetViews>
  <sheetFormatPr defaultRowHeight="15" x14ac:dyDescent="0.25"/>
  <cols>
    <col min="1" max="1" width="4.28515625" customWidth="1"/>
    <col min="2" max="2" width="11.42578125" customWidth="1"/>
    <col min="3" max="3" width="39" customWidth="1"/>
    <col min="4" max="4" width="60.7109375" customWidth="1"/>
    <col min="5" max="5" width="19.7109375" customWidth="1"/>
    <col min="7" max="8" width="5.5703125" customWidth="1"/>
    <col min="10" max="10" width="10.28515625" customWidth="1"/>
    <col min="11" max="11" width="69.85546875" customWidth="1"/>
    <col min="12" max="12" width="16.28515625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5703125" customWidth="1"/>
    <col min="266" max="266" width="10.28515625" customWidth="1"/>
    <col min="267" max="267" width="69.85546875" customWidth="1"/>
    <col min="268" max="268" width="16.285156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5703125" customWidth="1"/>
    <col min="522" max="522" width="10.28515625" customWidth="1"/>
    <col min="523" max="523" width="69.85546875" customWidth="1"/>
    <col min="524" max="524" width="16.285156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5703125" customWidth="1"/>
    <col min="778" max="778" width="10.28515625" customWidth="1"/>
    <col min="779" max="779" width="69.85546875" customWidth="1"/>
    <col min="780" max="780" width="16.285156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5703125" customWidth="1"/>
    <col min="1034" max="1034" width="10.28515625" customWidth="1"/>
    <col min="1035" max="1035" width="69.85546875" customWidth="1"/>
    <col min="1036" max="1036" width="16.285156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5703125" customWidth="1"/>
    <col min="1290" max="1290" width="10.28515625" customWidth="1"/>
    <col min="1291" max="1291" width="69.85546875" customWidth="1"/>
    <col min="1292" max="1292" width="16.285156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5703125" customWidth="1"/>
    <col min="1546" max="1546" width="10.28515625" customWidth="1"/>
    <col min="1547" max="1547" width="69.85546875" customWidth="1"/>
    <col min="1548" max="1548" width="16.285156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5703125" customWidth="1"/>
    <col min="1802" max="1802" width="10.28515625" customWidth="1"/>
    <col min="1803" max="1803" width="69.85546875" customWidth="1"/>
    <col min="1804" max="1804" width="16.285156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5703125" customWidth="1"/>
    <col min="2058" max="2058" width="10.28515625" customWidth="1"/>
    <col min="2059" max="2059" width="69.85546875" customWidth="1"/>
    <col min="2060" max="2060" width="16.285156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5703125" customWidth="1"/>
    <col min="2314" max="2314" width="10.28515625" customWidth="1"/>
    <col min="2315" max="2315" width="69.85546875" customWidth="1"/>
    <col min="2316" max="2316" width="16.285156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5703125" customWidth="1"/>
    <col min="2570" max="2570" width="10.28515625" customWidth="1"/>
    <col min="2571" max="2571" width="69.85546875" customWidth="1"/>
    <col min="2572" max="2572" width="16.285156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5703125" customWidth="1"/>
    <col min="2826" max="2826" width="10.28515625" customWidth="1"/>
    <col min="2827" max="2827" width="69.85546875" customWidth="1"/>
    <col min="2828" max="2828" width="16.285156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5703125" customWidth="1"/>
    <col min="3082" max="3082" width="10.28515625" customWidth="1"/>
    <col min="3083" max="3083" width="69.85546875" customWidth="1"/>
    <col min="3084" max="3084" width="16.285156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5703125" customWidth="1"/>
    <col min="3338" max="3338" width="10.28515625" customWidth="1"/>
    <col min="3339" max="3339" width="69.85546875" customWidth="1"/>
    <col min="3340" max="3340" width="16.285156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5703125" customWidth="1"/>
    <col min="3594" max="3594" width="10.28515625" customWidth="1"/>
    <col min="3595" max="3595" width="69.85546875" customWidth="1"/>
    <col min="3596" max="3596" width="16.285156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5703125" customWidth="1"/>
    <col min="3850" max="3850" width="10.28515625" customWidth="1"/>
    <col min="3851" max="3851" width="69.85546875" customWidth="1"/>
    <col min="3852" max="3852" width="16.285156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5703125" customWidth="1"/>
    <col min="4106" max="4106" width="10.28515625" customWidth="1"/>
    <col min="4107" max="4107" width="69.85546875" customWidth="1"/>
    <col min="4108" max="4108" width="16.285156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5703125" customWidth="1"/>
    <col min="4362" max="4362" width="10.28515625" customWidth="1"/>
    <col min="4363" max="4363" width="69.85546875" customWidth="1"/>
    <col min="4364" max="4364" width="16.285156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5703125" customWidth="1"/>
    <col min="4618" max="4618" width="10.28515625" customWidth="1"/>
    <col min="4619" max="4619" width="69.85546875" customWidth="1"/>
    <col min="4620" max="4620" width="16.285156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5703125" customWidth="1"/>
    <col min="4874" max="4874" width="10.28515625" customWidth="1"/>
    <col min="4875" max="4875" width="69.85546875" customWidth="1"/>
    <col min="4876" max="4876" width="16.285156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5703125" customWidth="1"/>
    <col min="5130" max="5130" width="10.28515625" customWidth="1"/>
    <col min="5131" max="5131" width="69.85546875" customWidth="1"/>
    <col min="5132" max="5132" width="16.285156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5703125" customWidth="1"/>
    <col min="5386" max="5386" width="10.28515625" customWidth="1"/>
    <col min="5387" max="5387" width="69.85546875" customWidth="1"/>
    <col min="5388" max="5388" width="16.285156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5703125" customWidth="1"/>
    <col min="5642" max="5642" width="10.28515625" customWidth="1"/>
    <col min="5643" max="5643" width="69.85546875" customWidth="1"/>
    <col min="5644" max="5644" width="16.285156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5703125" customWidth="1"/>
    <col min="5898" max="5898" width="10.28515625" customWidth="1"/>
    <col min="5899" max="5899" width="69.85546875" customWidth="1"/>
    <col min="5900" max="5900" width="16.285156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5703125" customWidth="1"/>
    <col min="6154" max="6154" width="10.28515625" customWidth="1"/>
    <col min="6155" max="6155" width="69.85546875" customWidth="1"/>
    <col min="6156" max="6156" width="16.285156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5703125" customWidth="1"/>
    <col min="6410" max="6410" width="10.28515625" customWidth="1"/>
    <col min="6411" max="6411" width="69.85546875" customWidth="1"/>
    <col min="6412" max="6412" width="16.285156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5703125" customWidth="1"/>
    <col min="6666" max="6666" width="10.28515625" customWidth="1"/>
    <col min="6667" max="6667" width="69.85546875" customWidth="1"/>
    <col min="6668" max="6668" width="16.285156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5703125" customWidth="1"/>
    <col min="6922" max="6922" width="10.28515625" customWidth="1"/>
    <col min="6923" max="6923" width="69.85546875" customWidth="1"/>
    <col min="6924" max="6924" width="16.285156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5703125" customWidth="1"/>
    <col min="7178" max="7178" width="10.28515625" customWidth="1"/>
    <col min="7179" max="7179" width="69.85546875" customWidth="1"/>
    <col min="7180" max="7180" width="16.285156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5703125" customWidth="1"/>
    <col min="7434" max="7434" width="10.28515625" customWidth="1"/>
    <col min="7435" max="7435" width="69.85546875" customWidth="1"/>
    <col min="7436" max="7436" width="16.285156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5703125" customWidth="1"/>
    <col min="7690" max="7690" width="10.28515625" customWidth="1"/>
    <col min="7691" max="7691" width="69.85546875" customWidth="1"/>
    <col min="7692" max="7692" width="16.285156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5703125" customWidth="1"/>
    <col min="7946" max="7946" width="10.28515625" customWidth="1"/>
    <col min="7947" max="7947" width="69.85546875" customWidth="1"/>
    <col min="7948" max="7948" width="16.285156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5703125" customWidth="1"/>
    <col min="8202" max="8202" width="10.28515625" customWidth="1"/>
    <col min="8203" max="8203" width="69.85546875" customWidth="1"/>
    <col min="8204" max="8204" width="16.285156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5703125" customWidth="1"/>
    <col min="8458" max="8458" width="10.28515625" customWidth="1"/>
    <col min="8459" max="8459" width="69.85546875" customWidth="1"/>
    <col min="8460" max="8460" width="16.285156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5703125" customWidth="1"/>
    <col min="8714" max="8714" width="10.28515625" customWidth="1"/>
    <col min="8715" max="8715" width="69.85546875" customWidth="1"/>
    <col min="8716" max="8716" width="16.285156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5703125" customWidth="1"/>
    <col min="8970" max="8970" width="10.28515625" customWidth="1"/>
    <col min="8971" max="8971" width="69.85546875" customWidth="1"/>
    <col min="8972" max="8972" width="16.285156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5703125" customWidth="1"/>
    <col min="9226" max="9226" width="10.28515625" customWidth="1"/>
    <col min="9227" max="9227" width="69.85546875" customWidth="1"/>
    <col min="9228" max="9228" width="16.285156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5703125" customWidth="1"/>
    <col min="9482" max="9482" width="10.28515625" customWidth="1"/>
    <col min="9483" max="9483" width="69.85546875" customWidth="1"/>
    <col min="9484" max="9484" width="16.285156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5703125" customWidth="1"/>
    <col min="9738" max="9738" width="10.28515625" customWidth="1"/>
    <col min="9739" max="9739" width="69.85546875" customWidth="1"/>
    <col min="9740" max="9740" width="16.285156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5703125" customWidth="1"/>
    <col min="9994" max="9994" width="10.28515625" customWidth="1"/>
    <col min="9995" max="9995" width="69.85546875" customWidth="1"/>
    <col min="9996" max="9996" width="16.285156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5703125" customWidth="1"/>
    <col min="10250" max="10250" width="10.28515625" customWidth="1"/>
    <col min="10251" max="10251" width="69.85546875" customWidth="1"/>
    <col min="10252" max="10252" width="16.285156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5703125" customWidth="1"/>
    <col min="10506" max="10506" width="10.28515625" customWidth="1"/>
    <col min="10507" max="10507" width="69.85546875" customWidth="1"/>
    <col min="10508" max="10508" width="16.285156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5703125" customWidth="1"/>
    <col min="10762" max="10762" width="10.28515625" customWidth="1"/>
    <col min="10763" max="10763" width="69.85546875" customWidth="1"/>
    <col min="10764" max="10764" width="16.285156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5703125" customWidth="1"/>
    <col min="11018" max="11018" width="10.28515625" customWidth="1"/>
    <col min="11019" max="11019" width="69.85546875" customWidth="1"/>
    <col min="11020" max="11020" width="16.285156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5703125" customWidth="1"/>
    <col min="11274" max="11274" width="10.28515625" customWidth="1"/>
    <col min="11275" max="11275" width="69.85546875" customWidth="1"/>
    <col min="11276" max="11276" width="16.285156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5703125" customWidth="1"/>
    <col min="11530" max="11530" width="10.28515625" customWidth="1"/>
    <col min="11531" max="11531" width="69.85546875" customWidth="1"/>
    <col min="11532" max="11532" width="16.285156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5703125" customWidth="1"/>
    <col min="11786" max="11786" width="10.28515625" customWidth="1"/>
    <col min="11787" max="11787" width="69.85546875" customWidth="1"/>
    <col min="11788" max="11788" width="16.285156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5703125" customWidth="1"/>
    <col min="12042" max="12042" width="10.28515625" customWidth="1"/>
    <col min="12043" max="12043" width="69.85546875" customWidth="1"/>
    <col min="12044" max="12044" width="16.285156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5703125" customWidth="1"/>
    <col min="12298" max="12298" width="10.28515625" customWidth="1"/>
    <col min="12299" max="12299" width="69.85546875" customWidth="1"/>
    <col min="12300" max="12300" width="16.285156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5703125" customWidth="1"/>
    <col min="12554" max="12554" width="10.28515625" customWidth="1"/>
    <col min="12555" max="12555" width="69.85546875" customWidth="1"/>
    <col min="12556" max="12556" width="16.285156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5703125" customWidth="1"/>
    <col min="12810" max="12810" width="10.28515625" customWidth="1"/>
    <col min="12811" max="12811" width="69.85546875" customWidth="1"/>
    <col min="12812" max="12812" width="16.285156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5703125" customWidth="1"/>
    <col min="13066" max="13066" width="10.28515625" customWidth="1"/>
    <col min="13067" max="13067" width="69.85546875" customWidth="1"/>
    <col min="13068" max="13068" width="16.285156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5703125" customWidth="1"/>
    <col min="13322" max="13322" width="10.28515625" customWidth="1"/>
    <col min="13323" max="13323" width="69.85546875" customWidth="1"/>
    <col min="13324" max="13324" width="16.285156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5703125" customWidth="1"/>
    <col min="13578" max="13578" width="10.28515625" customWidth="1"/>
    <col min="13579" max="13579" width="69.85546875" customWidth="1"/>
    <col min="13580" max="13580" width="16.285156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5703125" customWidth="1"/>
    <col min="13834" max="13834" width="10.28515625" customWidth="1"/>
    <col min="13835" max="13835" width="69.85546875" customWidth="1"/>
    <col min="13836" max="13836" width="16.285156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5703125" customWidth="1"/>
    <col min="14090" max="14090" width="10.28515625" customWidth="1"/>
    <col min="14091" max="14091" width="69.85546875" customWidth="1"/>
    <col min="14092" max="14092" width="16.285156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5703125" customWidth="1"/>
    <col min="14346" max="14346" width="10.28515625" customWidth="1"/>
    <col min="14347" max="14347" width="69.85546875" customWidth="1"/>
    <col min="14348" max="14348" width="16.285156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5703125" customWidth="1"/>
    <col min="14602" max="14602" width="10.28515625" customWidth="1"/>
    <col min="14603" max="14603" width="69.85546875" customWidth="1"/>
    <col min="14604" max="14604" width="16.285156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5703125" customWidth="1"/>
    <col min="14858" max="14858" width="10.28515625" customWidth="1"/>
    <col min="14859" max="14859" width="69.85546875" customWidth="1"/>
    <col min="14860" max="14860" width="16.285156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5703125" customWidth="1"/>
    <col min="15114" max="15114" width="10.28515625" customWidth="1"/>
    <col min="15115" max="15115" width="69.85546875" customWidth="1"/>
    <col min="15116" max="15116" width="16.285156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5703125" customWidth="1"/>
    <col min="15370" max="15370" width="10.28515625" customWidth="1"/>
    <col min="15371" max="15371" width="69.85546875" customWidth="1"/>
    <col min="15372" max="15372" width="16.285156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5703125" customWidth="1"/>
    <col min="15626" max="15626" width="10.28515625" customWidth="1"/>
    <col min="15627" max="15627" width="69.85546875" customWidth="1"/>
    <col min="15628" max="15628" width="16.285156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5703125" customWidth="1"/>
    <col min="15882" max="15882" width="10.28515625" customWidth="1"/>
    <col min="15883" max="15883" width="69.85546875" customWidth="1"/>
    <col min="15884" max="15884" width="16.285156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5703125" customWidth="1"/>
    <col min="16138" max="16138" width="10.28515625" customWidth="1"/>
    <col min="16139" max="16139" width="69.85546875" customWidth="1"/>
    <col min="16140" max="16140" width="16.28515625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1" t="str">
        <f>[1]Молодежная1!$C$5</f>
        <v>Отчёт о проделанной работе за 2016 год</v>
      </c>
      <c r="D5" s="202"/>
    </row>
    <row r="6" spans="2:13" ht="18" x14ac:dyDescent="0.25">
      <c r="C6" s="201" t="s">
        <v>2</v>
      </c>
      <c r="D6" s="202"/>
    </row>
    <row r="7" spans="2:13" ht="18.75" x14ac:dyDescent="0.3">
      <c r="C7" s="3" t="s">
        <v>3</v>
      </c>
      <c r="D7" s="203" t="s">
        <v>189</v>
      </c>
      <c r="E7" s="203"/>
    </row>
    <row r="8" spans="2:13" ht="15.75" x14ac:dyDescent="0.25">
      <c r="C8" s="4" t="s">
        <v>5</v>
      </c>
      <c r="D8" s="5" t="s">
        <v>6</v>
      </c>
      <c r="E8" s="3">
        <v>366.6</v>
      </c>
    </row>
    <row r="9" spans="2:13" ht="15.75" x14ac:dyDescent="0.25">
      <c r="C9" s="4" t="s">
        <v>7</v>
      </c>
      <c r="D9" s="5" t="s">
        <v>8</v>
      </c>
      <c r="E9" s="3">
        <v>14.37</v>
      </c>
      <c r="I9" s="204" t="s">
        <v>9</v>
      </c>
      <c r="J9" s="204"/>
      <c r="K9">
        <v>4663.152</v>
      </c>
      <c r="L9" s="6"/>
    </row>
    <row r="10" spans="2:13" ht="15.75" x14ac:dyDescent="0.25">
      <c r="C10" s="7" t="s">
        <v>10</v>
      </c>
      <c r="D10" s="8" t="str">
        <f>[1]Молодежная1!D10</f>
        <v>январь- декабрь 2016 г., руб.</v>
      </c>
      <c r="E10" s="9">
        <v>55957.824000000001</v>
      </c>
      <c r="I10" s="205" t="s">
        <v>11</v>
      </c>
      <c r="J10" s="205"/>
      <c r="K10" s="10">
        <v>3887.7200000000003</v>
      </c>
      <c r="L10" s="6"/>
    </row>
    <row r="11" spans="2:13" ht="15.75" x14ac:dyDescent="0.25">
      <c r="C11" s="7" t="s">
        <v>12</v>
      </c>
      <c r="D11" s="8" t="str">
        <f>[1]Молодежная1!D11</f>
        <v>январь- декабрь 2016 г., руб.</v>
      </c>
      <c r="E11" s="9">
        <v>52070.103999999999</v>
      </c>
      <c r="I11" s="11" t="s">
        <v>13</v>
      </c>
      <c r="J11" s="11"/>
      <c r="K11" s="2">
        <v>4392.0600000000004</v>
      </c>
      <c r="L11" s="6"/>
    </row>
    <row r="12" spans="2:13" ht="19.5" thickBot="1" x14ac:dyDescent="0.35">
      <c r="C12" s="12"/>
      <c r="D12" s="13"/>
      <c r="I12" s="206" t="str">
        <f>D7</f>
        <v>п.Ишня, ул. Чистова, дом 6</v>
      </c>
      <c r="J12" s="206"/>
      <c r="K12" s="206"/>
      <c r="L12" s="206"/>
    </row>
    <row r="13" spans="2:13" ht="15.75" thickBot="1" x14ac:dyDescent="0.3">
      <c r="B13" s="14" t="s">
        <v>14</v>
      </c>
      <c r="C13" s="15" t="s">
        <v>15</v>
      </c>
      <c r="D13" s="16" t="s">
        <v>16</v>
      </c>
      <c r="E13" s="15" t="s">
        <v>17</v>
      </c>
      <c r="I13" s="17" t="s">
        <v>18</v>
      </c>
      <c r="J13" s="17" t="s">
        <v>19</v>
      </c>
      <c r="K13" s="17" t="s">
        <v>20</v>
      </c>
      <c r="L13" s="17" t="s">
        <v>21</v>
      </c>
    </row>
    <row r="14" spans="2:13" ht="16.5" x14ac:dyDescent="0.25">
      <c r="B14" s="194" t="s">
        <v>22</v>
      </c>
      <c r="C14" s="196" t="s">
        <v>23</v>
      </c>
      <c r="D14" s="197"/>
      <c r="E14" s="190">
        <v>10426.104000000003</v>
      </c>
      <c r="F14" s="19">
        <v>2.37</v>
      </c>
      <c r="I14" s="20" t="s">
        <v>190</v>
      </c>
      <c r="J14" s="21">
        <v>42409</v>
      </c>
      <c r="K14" s="88" t="s">
        <v>191</v>
      </c>
      <c r="L14" s="20">
        <v>6</v>
      </c>
      <c r="M14" s="92"/>
    </row>
    <row r="15" spans="2:13" ht="17.25" customHeight="1" thickBot="1" x14ac:dyDescent="0.3">
      <c r="B15" s="195"/>
      <c r="C15" s="198" t="s">
        <v>192</v>
      </c>
      <c r="D15" s="199"/>
      <c r="E15" s="191"/>
      <c r="F15" s="23"/>
      <c r="I15" s="20" t="s">
        <v>193</v>
      </c>
      <c r="J15" s="21">
        <v>42409</v>
      </c>
      <c r="K15" s="89" t="s">
        <v>194</v>
      </c>
      <c r="L15" s="20">
        <v>4</v>
      </c>
      <c r="M15" s="92"/>
    </row>
    <row r="16" spans="2:13" ht="16.5" x14ac:dyDescent="0.25">
      <c r="B16" s="194" t="s">
        <v>27</v>
      </c>
      <c r="C16" s="196" t="s">
        <v>28</v>
      </c>
      <c r="D16" s="200"/>
      <c r="E16" s="24">
        <v>15441.192000000003</v>
      </c>
      <c r="F16" s="25">
        <f>F17+F18+F19+F20+F21</f>
        <v>3.5100000000000002</v>
      </c>
      <c r="I16" s="20" t="s">
        <v>195</v>
      </c>
      <c r="J16" s="21">
        <v>42514</v>
      </c>
      <c r="K16" s="89" t="s">
        <v>124</v>
      </c>
      <c r="L16" s="20"/>
      <c r="M16" s="92"/>
    </row>
    <row r="17" spans="2:13" ht="30" x14ac:dyDescent="0.25">
      <c r="B17" s="185"/>
      <c r="C17" s="26" t="s">
        <v>30</v>
      </c>
      <c r="D17" s="27" t="s">
        <v>31</v>
      </c>
      <c r="E17" s="28">
        <v>5279.0400000000009</v>
      </c>
      <c r="F17" s="29">
        <v>1.2</v>
      </c>
      <c r="I17" s="20" t="s">
        <v>195</v>
      </c>
      <c r="J17" s="21">
        <v>42514</v>
      </c>
      <c r="K17" s="89" t="s">
        <v>124</v>
      </c>
      <c r="L17" s="20"/>
      <c r="M17" s="92"/>
    </row>
    <row r="18" spans="2:13" ht="16.5" x14ac:dyDescent="0.25">
      <c r="B18" s="185"/>
      <c r="C18" s="26" t="s">
        <v>33</v>
      </c>
      <c r="D18" s="30"/>
      <c r="E18" s="28">
        <v>0</v>
      </c>
      <c r="F18" s="29">
        <v>0</v>
      </c>
      <c r="I18" s="20">
        <v>596</v>
      </c>
      <c r="J18" s="21">
        <v>42520</v>
      </c>
      <c r="K18" s="89" t="s">
        <v>196</v>
      </c>
      <c r="L18" s="20">
        <v>16</v>
      </c>
      <c r="M18" s="92"/>
    </row>
    <row r="19" spans="2:13" ht="66" customHeight="1" x14ac:dyDescent="0.25">
      <c r="B19" s="185"/>
      <c r="C19" s="26" t="s">
        <v>35</v>
      </c>
      <c r="D19" s="30" t="s">
        <v>36</v>
      </c>
      <c r="E19" s="28">
        <v>5630.9760000000015</v>
      </c>
      <c r="F19" s="29">
        <v>1.28</v>
      </c>
      <c r="I19" s="20" t="s">
        <v>197</v>
      </c>
      <c r="J19" s="21">
        <v>42550</v>
      </c>
      <c r="K19" s="89" t="s">
        <v>198</v>
      </c>
      <c r="L19" s="20"/>
      <c r="M19" s="92"/>
    </row>
    <row r="20" spans="2:13" ht="45" x14ac:dyDescent="0.25">
      <c r="B20" s="185"/>
      <c r="C20" s="26" t="s">
        <v>39</v>
      </c>
      <c r="D20" s="30" t="s">
        <v>40</v>
      </c>
      <c r="E20" s="28">
        <v>2551.5360000000001</v>
      </c>
      <c r="F20" s="29">
        <v>0.57999999999999996</v>
      </c>
      <c r="I20" s="20">
        <v>745</v>
      </c>
      <c r="J20" s="21">
        <v>42563</v>
      </c>
      <c r="K20" s="88" t="s">
        <v>199</v>
      </c>
      <c r="L20" s="20">
        <v>4</v>
      </c>
      <c r="M20" s="92"/>
    </row>
    <row r="21" spans="2:13" ht="33" customHeight="1" thickBot="1" x14ac:dyDescent="0.3">
      <c r="B21" s="195"/>
      <c r="C21" s="36" t="s">
        <v>44</v>
      </c>
      <c r="D21" s="37" t="s">
        <v>45</v>
      </c>
      <c r="E21" s="38">
        <v>1979.6400000000003</v>
      </c>
      <c r="F21" s="39">
        <v>0.45</v>
      </c>
      <c r="I21" s="20">
        <v>822</v>
      </c>
      <c r="J21" s="21">
        <v>42584</v>
      </c>
      <c r="K21" s="88" t="s">
        <v>200</v>
      </c>
      <c r="L21" s="20"/>
    </row>
    <row r="22" spans="2:13" ht="44.25" customHeight="1" x14ac:dyDescent="0.25">
      <c r="B22" s="185">
        <v>3</v>
      </c>
      <c r="C22" s="186" t="s">
        <v>48</v>
      </c>
      <c r="D22" s="188" t="s">
        <v>49</v>
      </c>
      <c r="E22" s="190">
        <v>8138.5200000000013</v>
      </c>
      <c r="F22" s="41">
        <v>1.85</v>
      </c>
      <c r="I22" s="20" t="s">
        <v>201</v>
      </c>
      <c r="J22" s="21">
        <v>42585</v>
      </c>
      <c r="K22" s="88" t="s">
        <v>202</v>
      </c>
      <c r="L22" s="20" t="s">
        <v>179</v>
      </c>
    </row>
    <row r="23" spans="2:13" ht="35.25" customHeight="1" thickBot="1" x14ac:dyDescent="0.3">
      <c r="B23" s="185"/>
      <c r="C23" s="187"/>
      <c r="D23" s="189"/>
      <c r="E23" s="191"/>
      <c r="F23" s="42"/>
      <c r="I23" s="20">
        <v>848</v>
      </c>
      <c r="J23" s="21">
        <v>42592</v>
      </c>
      <c r="K23" s="88" t="s">
        <v>203</v>
      </c>
      <c r="L23" s="20" t="s">
        <v>179</v>
      </c>
    </row>
    <row r="24" spans="2:13" ht="60.75" thickBot="1" x14ac:dyDescent="0.3">
      <c r="B24" s="43">
        <v>4</v>
      </c>
      <c r="C24" s="44" t="s">
        <v>53</v>
      </c>
      <c r="D24" s="45" t="s">
        <v>54</v>
      </c>
      <c r="E24" s="46">
        <v>4575.1680000000006</v>
      </c>
      <c r="F24" s="47">
        <v>1.04</v>
      </c>
      <c r="I24" s="93">
        <v>1547</v>
      </c>
      <c r="J24" s="94">
        <v>42711</v>
      </c>
      <c r="K24" s="95" t="s">
        <v>204</v>
      </c>
      <c r="L24" s="93">
        <v>7</v>
      </c>
    </row>
    <row r="25" spans="2:13" ht="60.75" thickBot="1" x14ac:dyDescent="0.3">
      <c r="B25" s="49">
        <v>5</v>
      </c>
      <c r="C25" s="50" t="s">
        <v>57</v>
      </c>
      <c r="D25" s="51" t="s">
        <v>58</v>
      </c>
      <c r="E25" s="52">
        <v>5586.9840000000013</v>
      </c>
      <c r="F25" s="47">
        <v>1.27</v>
      </c>
      <c r="I25" s="93">
        <v>1586</v>
      </c>
      <c r="J25" s="94">
        <v>42718</v>
      </c>
      <c r="K25" s="95" t="s">
        <v>205</v>
      </c>
      <c r="L25" s="93"/>
    </row>
    <row r="26" spans="2:13" ht="60.75" thickBot="1" x14ac:dyDescent="0.3">
      <c r="B26" s="43">
        <v>6</v>
      </c>
      <c r="C26" s="44" t="s">
        <v>61</v>
      </c>
      <c r="D26" s="45" t="s">
        <v>62</v>
      </c>
      <c r="E26" s="46">
        <v>11789.856000000003</v>
      </c>
      <c r="F26" s="47">
        <v>2.68</v>
      </c>
      <c r="I26" s="93">
        <v>1624</v>
      </c>
      <c r="J26" s="94">
        <v>42726</v>
      </c>
      <c r="K26" s="95" t="s">
        <v>206</v>
      </c>
      <c r="L26" s="93">
        <v>2</v>
      </c>
    </row>
    <row r="27" spans="2:13" ht="17.25" thickBot="1" x14ac:dyDescent="0.3">
      <c r="B27" s="49"/>
      <c r="C27" s="55" t="s">
        <v>65</v>
      </c>
      <c r="D27" s="56"/>
      <c r="E27" s="52">
        <v>55957.824000000008</v>
      </c>
      <c r="F27" s="47">
        <f>F14+F16+F22+F24+F25+F26</f>
        <v>12.719999999999999</v>
      </c>
      <c r="I27" s="93">
        <v>1651</v>
      </c>
      <c r="J27" s="94">
        <v>42731</v>
      </c>
      <c r="K27" s="96" t="s">
        <v>207</v>
      </c>
      <c r="L27" s="93">
        <v>6</v>
      </c>
    </row>
    <row r="28" spans="2:13" ht="17.25" thickBot="1" x14ac:dyDescent="0.3">
      <c r="B28" s="43">
        <v>7</v>
      </c>
      <c r="C28" s="44" t="s">
        <v>68</v>
      </c>
      <c r="D28" s="57" t="s">
        <v>69</v>
      </c>
      <c r="E28" s="46">
        <v>7258.68</v>
      </c>
      <c r="F28" s="47">
        <v>1.65</v>
      </c>
      <c r="I28" s="67">
        <v>73</v>
      </c>
      <c r="J28" s="68">
        <v>42705</v>
      </c>
      <c r="K28" s="83" t="s">
        <v>146</v>
      </c>
      <c r="L28" s="97">
        <v>5</v>
      </c>
      <c r="M28" s="98"/>
    </row>
    <row r="29" spans="2:13" ht="17.25" thickBot="1" x14ac:dyDescent="0.3">
      <c r="B29" s="58"/>
      <c r="C29" s="59" t="s">
        <v>71</v>
      </c>
      <c r="D29" s="60"/>
      <c r="E29" s="61">
        <v>63216.504000000008</v>
      </c>
      <c r="F29" s="47">
        <f>F28+F27</f>
        <v>14.37</v>
      </c>
      <c r="I29" s="78"/>
      <c r="J29" s="79">
        <v>42699</v>
      </c>
      <c r="K29" s="90" t="s">
        <v>88</v>
      </c>
      <c r="L29" s="78" t="s">
        <v>89</v>
      </c>
      <c r="M29" s="78"/>
    </row>
    <row r="30" spans="2:13" x14ac:dyDescent="0.25">
      <c r="I30" s="18"/>
      <c r="J30" s="91">
        <v>42725</v>
      </c>
      <c r="K30" s="27" t="s">
        <v>187</v>
      </c>
      <c r="L30" s="18"/>
      <c r="M30" s="18"/>
    </row>
    <row r="31" spans="2:13" ht="25.5" x14ac:dyDescent="0.25">
      <c r="B31" s="192" t="s">
        <v>99</v>
      </c>
      <c r="C31" s="192"/>
      <c r="D31" s="192"/>
      <c r="E31" s="76">
        <v>8</v>
      </c>
      <c r="F31" s="64"/>
      <c r="I31" s="18"/>
      <c r="J31" s="31"/>
      <c r="K31" s="53" t="s">
        <v>59</v>
      </c>
      <c r="L31" s="33" t="s">
        <v>60</v>
      </c>
      <c r="M31" s="18"/>
    </row>
    <row r="32" spans="2:13" ht="18.75" x14ac:dyDescent="0.3">
      <c r="B32" s="193" t="s">
        <v>77</v>
      </c>
      <c r="C32" s="193"/>
      <c r="D32" s="193"/>
      <c r="E32" s="77">
        <v>4392.0600000000004</v>
      </c>
      <c r="I32" s="18"/>
      <c r="J32" s="31"/>
      <c r="K32" s="34" t="s">
        <v>63</v>
      </c>
      <c r="L32" s="54" t="s">
        <v>64</v>
      </c>
      <c r="M32" s="18"/>
    </row>
    <row r="33" spans="4:13" ht="38.25" x14ac:dyDescent="0.25">
      <c r="I33" s="18"/>
      <c r="J33" s="31"/>
      <c r="K33" s="34" t="s">
        <v>66</v>
      </c>
      <c r="L33" s="35" t="s">
        <v>67</v>
      </c>
      <c r="M33" s="54"/>
    </row>
    <row r="34" spans="4:13" ht="38.25" x14ac:dyDescent="0.25">
      <c r="D34" s="184" t="s">
        <v>80</v>
      </c>
      <c r="E34" s="184"/>
      <c r="I34" s="18"/>
      <c r="J34" s="31"/>
      <c r="K34" s="34" t="s">
        <v>70</v>
      </c>
      <c r="L34" s="35" t="s">
        <v>67</v>
      </c>
      <c r="M34" s="18"/>
    </row>
    <row r="35" spans="4:13" ht="25.5" x14ac:dyDescent="0.25">
      <c r="I35" s="18"/>
      <c r="J35" s="31"/>
      <c r="K35" s="32" t="s">
        <v>72</v>
      </c>
      <c r="L35" s="33" t="s">
        <v>73</v>
      </c>
      <c r="M35" s="35"/>
    </row>
    <row r="36" spans="4:13" ht="25.5" x14ac:dyDescent="0.25">
      <c r="I36" s="18"/>
      <c r="J36" s="31"/>
      <c r="K36" s="32" t="s">
        <v>75</v>
      </c>
      <c r="L36" s="33" t="s">
        <v>76</v>
      </c>
      <c r="M36" s="18"/>
    </row>
    <row r="37" spans="4:13" ht="38.25" x14ac:dyDescent="0.25">
      <c r="I37" s="18"/>
      <c r="J37" s="31"/>
      <c r="K37" s="32" t="s">
        <v>147</v>
      </c>
      <c r="L37" s="33" t="s">
        <v>148</v>
      </c>
      <c r="M37" s="18"/>
    </row>
    <row r="38" spans="4:13" ht="31.5" x14ac:dyDescent="0.25">
      <c r="I38" s="18"/>
      <c r="J38" s="31">
        <v>42591</v>
      </c>
      <c r="K38" s="32" t="s">
        <v>78</v>
      </c>
      <c r="L38" s="33" t="s">
        <v>79</v>
      </c>
      <c r="M38" s="18"/>
    </row>
    <row r="39" spans="4:13" ht="60.75" x14ac:dyDescent="0.25">
      <c r="I39" s="18"/>
      <c r="J39" s="31"/>
      <c r="K39" s="32" t="s">
        <v>37</v>
      </c>
      <c r="L39" s="33" t="s">
        <v>38</v>
      </c>
      <c r="M39" s="18"/>
    </row>
    <row r="40" spans="4:13" ht="60.75" x14ac:dyDescent="0.25">
      <c r="I40" s="18"/>
      <c r="J40" s="31" t="s">
        <v>41</v>
      </c>
      <c r="K40" s="34" t="s">
        <v>42</v>
      </c>
      <c r="L40" s="35" t="s">
        <v>43</v>
      </c>
      <c r="M40" s="18"/>
    </row>
    <row r="41" spans="4:13" ht="45" x14ac:dyDescent="0.25">
      <c r="I41" s="18"/>
      <c r="J41" s="31" t="s">
        <v>46</v>
      </c>
      <c r="K41" s="40" t="s">
        <v>47</v>
      </c>
      <c r="L41" s="35" t="s">
        <v>43</v>
      </c>
      <c r="M41" s="18"/>
    </row>
    <row r="42" spans="4:13" ht="60.75" x14ac:dyDescent="0.25">
      <c r="I42" s="18"/>
      <c r="J42" s="31"/>
      <c r="K42" s="34" t="s">
        <v>50</v>
      </c>
      <c r="L42" s="35" t="s">
        <v>43</v>
      </c>
      <c r="M42" s="18"/>
    </row>
    <row r="43" spans="4:13" ht="41.25" x14ac:dyDescent="0.25">
      <c r="I43" s="18"/>
      <c r="J43" s="31"/>
      <c r="K43" s="32" t="s">
        <v>51</v>
      </c>
      <c r="L43" s="33" t="s">
        <v>52</v>
      </c>
      <c r="M43" s="18"/>
    </row>
    <row r="44" spans="4:13" ht="79.5" x14ac:dyDescent="0.25">
      <c r="I44" s="18"/>
      <c r="J44" s="31"/>
      <c r="K44" s="48" t="s">
        <v>55</v>
      </c>
      <c r="L44" s="35" t="s">
        <v>56</v>
      </c>
      <c r="M44" s="18"/>
    </row>
    <row r="45" spans="4:13" ht="15.75" x14ac:dyDescent="0.25">
      <c r="I45" s="18"/>
      <c r="J45" s="27"/>
      <c r="K45" s="32" t="s">
        <v>81</v>
      </c>
      <c r="L45" s="33" t="s">
        <v>82</v>
      </c>
      <c r="M45" s="18"/>
    </row>
    <row r="46" spans="4:13" x14ac:dyDescent="0.25">
      <c r="I46" s="18"/>
      <c r="J46" s="27"/>
      <c r="K46" s="18"/>
      <c r="L46" s="18"/>
      <c r="M46" s="18"/>
    </row>
    <row r="47" spans="4:13" x14ac:dyDescent="0.25">
      <c r="I47" s="18"/>
      <c r="J47" s="27"/>
      <c r="K47" s="18"/>
      <c r="L47" s="18"/>
      <c r="M47" s="18"/>
    </row>
    <row r="48" spans="4:13" x14ac:dyDescent="0.25">
      <c r="J48" s="65"/>
      <c r="K48" s="69"/>
    </row>
    <row r="49" spans="10:11" x14ac:dyDescent="0.25">
      <c r="J49" s="65"/>
      <c r="K49" s="69"/>
    </row>
    <row r="50" spans="10:11" x14ac:dyDescent="0.25">
      <c r="J50" s="65"/>
      <c r="K50" s="69"/>
    </row>
    <row r="51" spans="10:11" x14ac:dyDescent="0.25">
      <c r="J51" s="65"/>
      <c r="K51" s="69"/>
    </row>
    <row r="52" spans="10:11" x14ac:dyDescent="0.25">
      <c r="J52" s="65"/>
      <c r="K52" s="69"/>
    </row>
    <row r="53" spans="10:11" x14ac:dyDescent="0.25">
      <c r="J53" s="65"/>
      <c r="K53" s="69"/>
    </row>
    <row r="54" spans="10:11" x14ac:dyDescent="0.25">
      <c r="J54" s="65"/>
      <c r="K54" s="69"/>
    </row>
    <row r="55" spans="10:11" x14ac:dyDescent="0.25">
      <c r="J55" s="65"/>
      <c r="K55" s="69"/>
    </row>
    <row r="56" spans="10:11" x14ac:dyDescent="0.25">
      <c r="J56" s="65"/>
      <c r="K56" s="69"/>
    </row>
    <row r="57" spans="10:11" x14ac:dyDescent="0.25">
      <c r="J57" s="65"/>
      <c r="K57" s="69"/>
    </row>
    <row r="58" spans="10:11" x14ac:dyDescent="0.25">
      <c r="J58" s="65"/>
      <c r="K58" s="69"/>
    </row>
    <row r="59" spans="10:11" x14ac:dyDescent="0.25">
      <c r="J59" s="65"/>
      <c r="K59" s="69"/>
    </row>
    <row r="60" spans="10:11" x14ac:dyDescent="0.25">
      <c r="J60" s="65"/>
      <c r="K60" s="69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4:E34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29</vt:i4>
      </vt:variant>
    </vt:vector>
  </HeadingPairs>
  <TitlesOfParts>
    <vt:vector size="29" baseType="lpstr">
      <vt:lpstr>Спортивная 6</vt:lpstr>
      <vt:lpstr>Спортивная 4</vt:lpstr>
      <vt:lpstr>Спортивная 3</vt:lpstr>
      <vt:lpstr>Спортивная 2</vt:lpstr>
      <vt:lpstr>Спортивная 1</vt:lpstr>
      <vt:lpstr>Школьная 2</vt:lpstr>
      <vt:lpstr>Школьная 1</vt:lpstr>
      <vt:lpstr>Чистова 9</vt:lpstr>
      <vt:lpstr>Чистова 6</vt:lpstr>
      <vt:lpstr>Советская 1а</vt:lpstr>
      <vt:lpstr>Совесткая 4</vt:lpstr>
      <vt:lpstr>Кооперации 7</vt:lpstr>
      <vt:lpstr>Кооперации 5</vt:lpstr>
      <vt:lpstr>Молодежная 12</vt:lpstr>
      <vt:lpstr>Молодежная 10</vt:lpstr>
      <vt:lpstr>Молодежная 9 </vt:lpstr>
      <vt:lpstr>Молодежная 8</vt:lpstr>
      <vt:lpstr>Молодежная 7</vt:lpstr>
      <vt:lpstr>Молодежная 6</vt:lpstr>
      <vt:lpstr>Молодежная 5</vt:lpstr>
      <vt:lpstr>Молодежная 3</vt:lpstr>
      <vt:lpstr>Молодежная 2а</vt:lpstr>
      <vt:lpstr>Молодежная 2</vt:lpstr>
      <vt:lpstr>Молодежная 1</vt:lpstr>
      <vt:lpstr>Тариф Молодежная 12-15,95</vt:lpstr>
      <vt:lpstr>Тари Ишня-14,37</vt:lpstr>
      <vt:lpstr>Тариф Мелиораторов 1а,3а,7а,15-</vt:lpstr>
      <vt:lpstr>Тариф Спортивная- 13,45</vt:lpstr>
      <vt:lpstr>Тариф Мелиораторов 5а-12,09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2017-03-30T10:24:14Z</dcterms:modified>
</cp:coreProperties>
</file>