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04" i="1" l="1"/>
  <c r="D93" i="1"/>
  <c r="D14" i="1" l="1"/>
  <c r="D20" i="1"/>
  <c r="D17" i="1"/>
  <c r="D82" i="1" l="1"/>
  <c r="D80" i="1"/>
  <c r="D30" i="1"/>
  <c r="D28" i="1" l="1"/>
  <c r="D26" i="1"/>
  <c r="D25" i="1" s="1"/>
  <c r="D24" i="1" l="1"/>
  <c r="D23" i="1" s="1"/>
  <c r="D116" i="1"/>
  <c r="D55" i="1" l="1"/>
  <c r="D76" i="1" l="1"/>
  <c r="D70" i="1"/>
  <c r="D43" i="1"/>
  <c r="D42" i="1" s="1"/>
  <c r="D63" i="1"/>
  <c r="D52" i="1" l="1"/>
  <c r="D51" i="1" s="1"/>
  <c r="D60" i="1" l="1"/>
  <c r="D65" i="1"/>
  <c r="D106" i="1" l="1"/>
  <c r="D95" i="1" l="1"/>
  <c r="D45" i="1"/>
  <c r="D101" i="1"/>
  <c r="D114" i="1"/>
  <c r="D112" i="1"/>
  <c r="D110" i="1"/>
  <c r="D118" i="1"/>
  <c r="D108" i="1"/>
  <c r="D99" i="1"/>
  <c r="D89" i="1" l="1"/>
  <c r="D86" i="1" s="1"/>
  <c r="D87" i="1"/>
  <c r="D35" i="1"/>
  <c r="D34" i="1" s="1"/>
  <c r="D33" i="1" s="1"/>
  <c r="D32" i="1" s="1"/>
  <c r="D10" i="1"/>
  <c r="D9" i="1" s="1"/>
  <c r="D8" i="1" s="1"/>
  <c r="D74" i="1"/>
  <c r="D72" i="1"/>
  <c r="D69" i="1" s="1"/>
  <c r="D40" i="1"/>
  <c r="D39" i="1" s="1"/>
  <c r="D54" i="1"/>
  <c r="D50" i="1" s="1"/>
  <c r="D49" i="1" s="1"/>
  <c r="D59" i="1"/>
  <c r="D58" i="1" s="1"/>
  <c r="D57" i="1" s="1"/>
  <c r="D68" i="1" l="1"/>
  <c r="D13" i="1"/>
  <c r="D12" i="1" s="1"/>
  <c r="D38" i="1"/>
  <c r="D37" i="1" s="1"/>
  <c r="D121" i="1" l="1"/>
</calcChain>
</file>

<file path=xl/sharedStrings.xml><?xml version="1.0" encoding="utf-8"?>
<sst xmlns="http://schemas.openxmlformats.org/spreadsheetml/2006/main" count="205" uniqueCount="145">
  <si>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</si>
  <si>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</si>
  <si>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</si>
  <si>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</si>
  <si>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</si>
  <si>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</si>
  <si>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</si>
  <si>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</si>
  <si>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</si>
  <si>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</si>
  <si>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</si>
  <si>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</si>
  <si>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</si>
  <si>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</si>
  <si>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</si>
  <si>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</si>
  <si>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</si>
  <si>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</si>
  <si>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</si>
  <si>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</si>
  <si>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</si>
  <si>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</si>
  <si>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</si>
  <si>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</si>
  <si>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</si>
  <si>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</si>
  <si>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</si>
  <si>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</si>
  <si>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</si>
  <si>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</si>
  <si>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</si>
  <si>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</si>
  <si>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</si>
  <si>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</si>
  <si>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</si>
  <si>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</si>
  <si>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</si>
  <si>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</si>
  <si>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</si>
  <si>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</si>
  <si>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</si>
  <si>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</si>
  <si>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</si>
  <si>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</si>
  <si>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</si>
  <si>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</si>
  <si>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</si>
  <si>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</si>
  <si>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</si>
  <si>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</si>
  <si>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</si>
  <si>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</si>
  <si>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</si>
  <si>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</si>
  <si>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</si>
  <si>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</si>
  <si>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</si>
  <si>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</si>
  <si>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</si>
  <si>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</si>
  <si>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</si>
  <si>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</si>
  <si>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</si>
  <si>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</si>
  <si>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</si>
  <si>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</si>
  <si>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</si>
  <si>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</si>
  <si>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</si>
  <si>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</si>
  <si>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</si>
  <si>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</si>
  <si>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</si>
  <si>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</si>
  <si>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</si>
  <si>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</si>
  <si>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</si>
  <si>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</si>
  <si>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</si>
  <si>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</si>
  <si>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</si>
  <si>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</si>
  <si>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</si>
  <si>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</si>
  <si>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</si>
  <si>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</si>
  <si>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</si>
  <si>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</si>
  <si>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</si>
  <si>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</si>
  <si>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</si>
  <si>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</si>
  <si>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</si>
  <si>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</si>
  <si>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</si>
  <si>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</si>
  <si>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</si>
  <si>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</si>
  <si>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</si>
  <si>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</si>
  <si>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</si>
  <si>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</si>
  <si>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</si>
  <si>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</si>
  <si>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</si>
  <si>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</si>
  <si>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</si>
  <si>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</si>
  <si>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</si>
  <si>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</si>
  <si>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</si>
  <si>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</si>
  <si>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</si>
  <si>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</si>
  <si>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</si>
  <si>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</si>
  <si>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</si>
  <si>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</si>
  <si>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</si>
  <si>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</si>
  <si>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</si>
  <si>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</si>
  <si>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</si>
  <si>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</si>
  <si>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</si>
  <si>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</si>
  <si>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</si>
  <si>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</si>
  <si>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</si>
  <si>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</si>
  <si>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</si>
  <si>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</si>
  <si>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</si>
  <si>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</si>
  <si>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</si>
  <si>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Благоустройство, реставрация и реконструкция воинских захоронений и военно-мемориальных объектов</t>
  </si>
  <si>
    <t>39 1 04 96420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</si>
  <si>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</si>
  <si>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</si>
  <si>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Приложение6</t>
  </si>
  <si>
    <t>2020 год                    (руб.)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</si>
  <si>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</si>
  <si>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</si>
  <si>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2020 год</t>
  </si>
  <si>
    <t>от  16.12.2019 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</si>
</sst>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1"/>
  <sheetViews>
    <sheetView tabSelected="1" view="pageBreakPreview" topLeftCell="A109" zoomScale="106" zoomScaleNormal="100" zoomScaleSheetLayoutView="106" workbookViewId="0">
      <selection activeCell="D108" sqref="D108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139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144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143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140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157500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157500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157500</v>
      </c>
    </row>
    <row r="11" spans="1:4" ht="30" x14ac:dyDescent="0.25">
      <c r="A11" s="87" t="s">
        <v>6</v>
      </c>
      <c r="B11" s="84"/>
      <c r="C11" s="84">
        <v>200</v>
      </c>
      <c r="D11" s="86">
        <v>157500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1155833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1155833</v>
      </c>
    </row>
    <row r="14" spans="1:4" ht="45" x14ac:dyDescent="0.25">
      <c r="A14" s="89" t="s">
        <v>76</v>
      </c>
      <c r="B14" s="84" t="s">
        <v>137</v>
      </c>
      <c r="C14" s="84"/>
      <c r="D14" s="86">
        <f>D15+D16</f>
        <v>222518</v>
      </c>
    </row>
    <row r="15" spans="1:4" x14ac:dyDescent="0.25">
      <c r="A15" s="106" t="s">
        <v>112</v>
      </c>
      <c r="B15" s="103"/>
      <c r="C15" s="90" t="s">
        <v>113</v>
      </c>
      <c r="D15" s="86">
        <v>222518</v>
      </c>
    </row>
    <row r="16" spans="1:4" x14ac:dyDescent="0.25">
      <c r="A16" s="106" t="s">
        <v>108</v>
      </c>
      <c r="B16" s="95"/>
      <c r="C16" s="95">
        <v>540</v>
      </c>
      <c r="D16" s="86">
        <v>0</v>
      </c>
    </row>
    <row r="17" spans="1:4" ht="30" x14ac:dyDescent="0.25">
      <c r="A17" s="83" t="s">
        <v>111</v>
      </c>
      <c r="B17" s="84" t="s">
        <v>137</v>
      </c>
      <c r="C17" s="90"/>
      <c r="D17" s="86">
        <f>D18+D19</f>
        <v>222518</v>
      </c>
    </row>
    <row r="18" spans="1:4" x14ac:dyDescent="0.25">
      <c r="A18" s="106" t="s">
        <v>112</v>
      </c>
      <c r="B18" s="103"/>
      <c r="C18" s="90" t="s">
        <v>113</v>
      </c>
      <c r="D18" s="86">
        <v>222518</v>
      </c>
    </row>
    <row r="19" spans="1:4" x14ac:dyDescent="0.25">
      <c r="A19" s="106" t="s">
        <v>108</v>
      </c>
      <c r="B19" s="95"/>
      <c r="C19" s="95">
        <v>540</v>
      </c>
      <c r="D19" s="86">
        <v>0</v>
      </c>
    </row>
    <row r="20" spans="1:4" ht="61.5" customHeight="1" x14ac:dyDescent="0.25">
      <c r="A20" s="83" t="s">
        <v>138</v>
      </c>
      <c r="B20" s="84" t="s">
        <v>137</v>
      </c>
      <c r="C20" s="90"/>
      <c r="D20" s="86">
        <f>D22+D21</f>
        <v>710797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710797</v>
      </c>
    </row>
    <row r="22" spans="1:4" x14ac:dyDescent="0.25">
      <c r="A22" s="116" t="s">
        <v>108</v>
      </c>
      <c r="B22" s="84"/>
      <c r="C22" s="84">
        <v>540</v>
      </c>
      <c r="D22" s="86">
        <v>0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1027800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1027800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160200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160200</v>
      </c>
    </row>
    <row r="27" spans="1:4" ht="30" x14ac:dyDescent="0.25">
      <c r="A27" s="87" t="s">
        <v>6</v>
      </c>
      <c r="B27" s="84"/>
      <c r="C27" s="84">
        <v>200</v>
      </c>
      <c r="D27" s="86">
        <v>160200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193000</v>
      </c>
    </row>
    <row r="29" spans="1:4" ht="30" x14ac:dyDescent="0.25">
      <c r="A29" s="87" t="s">
        <v>6</v>
      </c>
      <c r="B29" s="84"/>
      <c r="C29" s="84">
        <v>200</v>
      </c>
      <c r="D29" s="86">
        <v>193000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674600</v>
      </c>
    </row>
    <row r="31" spans="1:4" ht="30" x14ac:dyDescent="0.25">
      <c r="A31" s="87" t="s">
        <v>6</v>
      </c>
      <c r="B31" s="84"/>
      <c r="C31" s="84">
        <v>200</v>
      </c>
      <c r="D31" s="86">
        <v>674600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553956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553956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553956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553956</v>
      </c>
    </row>
    <row r="36" spans="1:4" ht="30" x14ac:dyDescent="0.25">
      <c r="A36" s="87" t="s">
        <v>6</v>
      </c>
      <c r="B36" s="84"/>
      <c r="C36" s="84">
        <v>200</v>
      </c>
      <c r="D36" s="86">
        <v>553956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1885094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1885094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182000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182000</v>
      </c>
    </row>
    <row r="41" spans="1:4" ht="30" x14ac:dyDescent="0.25">
      <c r="A41" s="87" t="s">
        <v>6</v>
      </c>
      <c r="B41" s="84"/>
      <c r="C41" s="84">
        <v>200</v>
      </c>
      <c r="D41" s="86">
        <v>182000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1453094</v>
      </c>
    </row>
    <row r="46" spans="1:4" ht="30" x14ac:dyDescent="0.25">
      <c r="A46" s="89" t="s">
        <v>35</v>
      </c>
      <c r="B46" s="84"/>
      <c r="C46" s="84">
        <v>100</v>
      </c>
      <c r="D46" s="86">
        <v>596094</v>
      </c>
    </row>
    <row r="47" spans="1:4" ht="30" x14ac:dyDescent="0.25">
      <c r="A47" s="87" t="s">
        <v>6</v>
      </c>
      <c r="B47" s="84"/>
      <c r="C47" s="84">
        <v>200</v>
      </c>
      <c r="D47" s="86">
        <v>36000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821000</v>
      </c>
    </row>
    <row r="49" spans="1:4" ht="28.5" x14ac:dyDescent="0.25">
      <c r="A49" s="92" t="s">
        <v>48</v>
      </c>
      <c r="B49" s="85" t="s">
        <v>41</v>
      </c>
      <c r="C49" s="85"/>
      <c r="D49" s="93">
        <f>D50</f>
        <v>90000</v>
      </c>
    </row>
    <row r="50" spans="1:4" ht="30" x14ac:dyDescent="0.25">
      <c r="A50" s="83" t="s">
        <v>42</v>
      </c>
      <c r="B50" s="84" t="s">
        <v>43</v>
      </c>
      <c r="C50" s="84"/>
      <c r="D50" s="86">
        <f>D51+D54</f>
        <v>90000</v>
      </c>
    </row>
    <row r="51" spans="1:4" ht="30" x14ac:dyDescent="0.25">
      <c r="A51" s="83" t="s">
        <v>49</v>
      </c>
      <c r="B51" s="84" t="s">
        <v>44</v>
      </c>
      <c r="C51" s="84"/>
      <c r="D51" s="86">
        <f>D52</f>
        <v>30000</v>
      </c>
    </row>
    <row r="52" spans="1:4" x14ac:dyDescent="0.25">
      <c r="A52" s="83" t="s">
        <v>45</v>
      </c>
      <c r="B52" s="84" t="s">
        <v>46</v>
      </c>
      <c r="C52" s="84"/>
      <c r="D52" s="86">
        <f>D53</f>
        <v>30000</v>
      </c>
    </row>
    <row r="53" spans="1:4" ht="30" x14ac:dyDescent="0.25">
      <c r="A53" s="87" t="s">
        <v>6</v>
      </c>
      <c r="B53" s="84"/>
      <c r="C53" s="90" t="s">
        <v>12</v>
      </c>
      <c r="D53" s="86">
        <v>30000</v>
      </c>
    </row>
    <row r="54" spans="1:4" ht="21.75" customHeight="1" x14ac:dyDescent="0.25">
      <c r="A54" s="87" t="s">
        <v>51</v>
      </c>
      <c r="B54" s="84" t="s">
        <v>50</v>
      </c>
      <c r="C54" s="90"/>
      <c r="D54" s="86">
        <f>D55</f>
        <v>60000</v>
      </c>
    </row>
    <row r="55" spans="1:4" ht="30" x14ac:dyDescent="0.25">
      <c r="A55" s="83" t="s">
        <v>52</v>
      </c>
      <c r="B55" s="84" t="s">
        <v>53</v>
      </c>
      <c r="C55" s="90"/>
      <c r="D55" s="86">
        <f>D56</f>
        <v>60000</v>
      </c>
    </row>
    <row r="56" spans="1:4" ht="30" x14ac:dyDescent="0.25">
      <c r="A56" s="87" t="s">
        <v>6</v>
      </c>
      <c r="B56" s="84"/>
      <c r="C56" s="90" t="s">
        <v>12</v>
      </c>
      <c r="D56" s="86">
        <v>60000</v>
      </c>
    </row>
    <row r="57" spans="1:4" ht="35.25" customHeight="1" x14ac:dyDescent="0.25">
      <c r="A57" s="92" t="s">
        <v>47</v>
      </c>
      <c r="B57" s="85" t="s">
        <v>22</v>
      </c>
      <c r="C57" s="85"/>
      <c r="D57" s="93">
        <f>D58</f>
        <v>9649228.3399999999</v>
      </c>
    </row>
    <row r="58" spans="1:4" ht="45" x14ac:dyDescent="0.25">
      <c r="A58" s="83" t="s">
        <v>39</v>
      </c>
      <c r="B58" s="84" t="s">
        <v>23</v>
      </c>
      <c r="C58" s="84"/>
      <c r="D58" s="86">
        <f>D59</f>
        <v>9649228.3399999999</v>
      </c>
    </row>
    <row r="59" spans="1:4" x14ac:dyDescent="0.25">
      <c r="A59" s="83" t="s">
        <v>24</v>
      </c>
      <c r="B59" s="84" t="s">
        <v>25</v>
      </c>
      <c r="C59" s="84"/>
      <c r="D59" s="86">
        <f>SUM(D60+D63+D65)</f>
        <v>9649228.3399999999</v>
      </c>
    </row>
    <row r="60" spans="1:4" x14ac:dyDescent="0.25">
      <c r="A60" s="83" t="s">
        <v>26</v>
      </c>
      <c r="B60" s="84" t="s">
        <v>128</v>
      </c>
      <c r="C60" s="84"/>
      <c r="D60" s="86">
        <f>D61+D62</f>
        <v>5187061</v>
      </c>
    </row>
    <row r="61" spans="1:4" ht="30" x14ac:dyDescent="0.25">
      <c r="A61" s="87" t="s">
        <v>6</v>
      </c>
      <c r="B61" s="84"/>
      <c r="C61" s="84">
        <v>200</v>
      </c>
      <c r="D61" s="86">
        <v>5187061</v>
      </c>
    </row>
    <row r="62" spans="1:4" ht="33" customHeight="1" x14ac:dyDescent="0.25">
      <c r="A62" s="100" t="s">
        <v>109</v>
      </c>
      <c r="B62" s="84"/>
      <c r="C62" s="84">
        <v>400</v>
      </c>
      <c r="D62" s="86">
        <v>0</v>
      </c>
    </row>
    <row r="63" spans="1:4" x14ac:dyDescent="0.25">
      <c r="A63" s="83" t="s">
        <v>130</v>
      </c>
      <c r="B63" s="84" t="s">
        <v>129</v>
      </c>
      <c r="C63" s="84" t="s">
        <v>40</v>
      </c>
      <c r="D63" s="86">
        <f>D64</f>
        <v>273004</v>
      </c>
    </row>
    <row r="64" spans="1:4" ht="30" x14ac:dyDescent="0.25">
      <c r="A64" s="87" t="s">
        <v>6</v>
      </c>
      <c r="B64" s="84"/>
      <c r="C64" s="84">
        <v>200</v>
      </c>
      <c r="D64" s="86">
        <v>273004</v>
      </c>
    </row>
    <row r="65" spans="1:4" ht="60" x14ac:dyDescent="0.25">
      <c r="A65" s="83" t="s">
        <v>37</v>
      </c>
      <c r="B65" s="84" t="s">
        <v>38</v>
      </c>
      <c r="C65" s="84"/>
      <c r="D65" s="86">
        <f>D66+D67</f>
        <v>4189163.34</v>
      </c>
    </row>
    <row r="66" spans="1:4" ht="30" x14ac:dyDescent="0.25">
      <c r="A66" s="87" t="s">
        <v>6</v>
      </c>
      <c r="B66" s="84"/>
      <c r="C66" s="84">
        <v>200</v>
      </c>
      <c r="D66" s="86">
        <v>4189163.34</v>
      </c>
    </row>
    <row r="67" spans="1:4" ht="29.25" customHeight="1" x14ac:dyDescent="0.25">
      <c r="A67" s="100" t="s">
        <v>109</v>
      </c>
      <c r="B67" s="84"/>
      <c r="C67" s="84">
        <v>400</v>
      </c>
      <c r="D67" s="86">
        <v>0</v>
      </c>
    </row>
    <row r="68" spans="1:4" ht="28.5" x14ac:dyDescent="0.25">
      <c r="A68" s="101" t="s">
        <v>59</v>
      </c>
      <c r="B68" s="85" t="s">
        <v>60</v>
      </c>
      <c r="C68" s="84"/>
      <c r="D68" s="86">
        <f>D69</f>
        <v>7395348</v>
      </c>
    </row>
    <row r="69" spans="1:4" ht="30" x14ac:dyDescent="0.25">
      <c r="A69" s="87" t="s">
        <v>61</v>
      </c>
      <c r="B69" s="84" t="s">
        <v>62</v>
      </c>
      <c r="C69" s="84"/>
      <c r="D69" s="86">
        <f>D70+D72+D74+D76+D80+D82+D84</f>
        <v>7395348</v>
      </c>
    </row>
    <row r="70" spans="1:4" x14ac:dyDescent="0.25">
      <c r="A70" s="87" t="s">
        <v>63</v>
      </c>
      <c r="B70" s="84" t="s">
        <v>67</v>
      </c>
      <c r="C70" s="84"/>
      <c r="D70" s="86">
        <f>D71</f>
        <v>2750000</v>
      </c>
    </row>
    <row r="71" spans="1:4" ht="30" x14ac:dyDescent="0.25">
      <c r="A71" s="87" t="s">
        <v>6</v>
      </c>
      <c r="B71" s="84"/>
      <c r="C71" s="84">
        <v>200</v>
      </c>
      <c r="D71" s="86">
        <v>2750000</v>
      </c>
    </row>
    <row r="72" spans="1:4" x14ac:dyDescent="0.25">
      <c r="A72" s="87" t="s">
        <v>64</v>
      </c>
      <c r="B72" s="84" t="s">
        <v>69</v>
      </c>
      <c r="C72" s="84"/>
      <c r="D72" s="86">
        <f>D73</f>
        <v>120000</v>
      </c>
    </row>
    <row r="73" spans="1:4" ht="30" x14ac:dyDescent="0.25">
      <c r="A73" s="87" t="s">
        <v>6</v>
      </c>
      <c r="B73" s="84"/>
      <c r="C73" s="84">
        <v>200</v>
      </c>
      <c r="D73" s="86">
        <v>120000</v>
      </c>
    </row>
    <row r="74" spans="1:4" x14ac:dyDescent="0.25">
      <c r="A74" s="87" t="s">
        <v>65</v>
      </c>
      <c r="B74" s="84" t="s">
        <v>68</v>
      </c>
      <c r="C74" s="84"/>
      <c r="D74" s="86">
        <f>D75</f>
        <v>300000</v>
      </c>
    </row>
    <row r="75" spans="1:4" ht="30" x14ac:dyDescent="0.25">
      <c r="A75" s="87" t="s">
        <v>6</v>
      </c>
      <c r="B75" s="84"/>
      <c r="C75" s="84">
        <v>200</v>
      </c>
      <c r="D75" s="86">
        <v>300000</v>
      </c>
    </row>
    <row r="76" spans="1:4" ht="30" x14ac:dyDescent="0.25">
      <c r="A76" s="87" t="s">
        <v>66</v>
      </c>
      <c r="B76" s="84" t="s">
        <v>70</v>
      </c>
      <c r="C76" s="84"/>
      <c r="D76" s="86">
        <f>D78+D79+D77</f>
        <v>4225348</v>
      </c>
    </row>
    <row r="77" spans="1:4" ht="60" x14ac:dyDescent="0.25">
      <c r="A77" s="83" t="s">
        <v>7</v>
      </c>
      <c r="B77" s="102"/>
      <c r="C77" s="84">
        <v>100</v>
      </c>
      <c r="D77" s="86">
        <v>2020348</v>
      </c>
    </row>
    <row r="78" spans="1:4" ht="30" x14ac:dyDescent="0.25">
      <c r="A78" s="87" t="s">
        <v>6</v>
      </c>
      <c r="B78" s="84"/>
      <c r="C78" s="84">
        <v>200</v>
      </c>
      <c r="D78" s="86">
        <v>2055000</v>
      </c>
    </row>
    <row r="79" spans="1:4" x14ac:dyDescent="0.25">
      <c r="A79" s="87" t="s">
        <v>8</v>
      </c>
      <c r="B79" s="85"/>
      <c r="C79" s="90" t="s">
        <v>9</v>
      </c>
      <c r="D79" s="86">
        <v>150000</v>
      </c>
    </row>
    <row r="80" spans="1:4" x14ac:dyDescent="0.25">
      <c r="A80" s="87" t="s">
        <v>131</v>
      </c>
      <c r="B80" s="84" t="s">
        <v>132</v>
      </c>
      <c r="C80" s="90"/>
      <c r="D80" s="86">
        <f>D81</f>
        <v>0</v>
      </c>
    </row>
    <row r="81" spans="1:4" ht="30" x14ac:dyDescent="0.25">
      <c r="A81" s="87" t="s">
        <v>6</v>
      </c>
      <c r="B81" s="84"/>
      <c r="C81" s="84">
        <v>200</v>
      </c>
      <c r="D81" s="86">
        <v>0</v>
      </c>
    </row>
    <row r="82" spans="1:4" ht="45" x14ac:dyDescent="0.25">
      <c r="A82" s="87" t="s">
        <v>133</v>
      </c>
      <c r="B82" s="84" t="s">
        <v>134</v>
      </c>
      <c r="C82" s="90"/>
      <c r="D82" s="86">
        <f>D83</f>
        <v>0</v>
      </c>
    </row>
    <row r="83" spans="1:4" ht="30" x14ac:dyDescent="0.25">
      <c r="A83" s="87" t="s">
        <v>6</v>
      </c>
      <c r="B83" s="84"/>
      <c r="C83" s="84">
        <v>200</v>
      </c>
      <c r="D83" s="86">
        <v>0</v>
      </c>
    </row>
    <row r="84" spans="1:4" ht="30" x14ac:dyDescent="0.25">
      <c r="A84" s="87" t="s">
        <v>135</v>
      </c>
      <c r="B84" s="84" t="s">
        <v>136</v>
      </c>
      <c r="C84" s="90"/>
      <c r="D84" s="86">
        <v>0</v>
      </c>
    </row>
    <row r="85" spans="1:4" ht="30" x14ac:dyDescent="0.25">
      <c r="A85" s="87" t="s">
        <v>6</v>
      </c>
      <c r="B85" s="84"/>
      <c r="C85" s="84">
        <v>200</v>
      </c>
      <c r="D85" s="86">
        <v>0</v>
      </c>
    </row>
    <row r="86" spans="1:4" x14ac:dyDescent="0.25">
      <c r="A86" s="92" t="s">
        <v>27</v>
      </c>
      <c r="B86" s="85" t="s">
        <v>28</v>
      </c>
      <c r="C86" s="85"/>
      <c r="D86" s="93">
        <f>SUM(D87,D89,D93,D95,D99,D101,D104,D106,D108,D110,D112,D114,D118,D116)</f>
        <v>12990410</v>
      </c>
    </row>
    <row r="87" spans="1:4" x14ac:dyDescent="0.25">
      <c r="A87" s="83" t="s">
        <v>29</v>
      </c>
      <c r="B87" s="102" t="s">
        <v>88</v>
      </c>
      <c r="C87" s="84"/>
      <c r="D87" s="86">
        <f>D88</f>
        <v>919762</v>
      </c>
    </row>
    <row r="88" spans="1:4" ht="60" x14ac:dyDescent="0.25">
      <c r="A88" s="87" t="s">
        <v>7</v>
      </c>
      <c r="B88" s="102"/>
      <c r="C88" s="90" t="s">
        <v>11</v>
      </c>
      <c r="D88" s="86">
        <v>919762</v>
      </c>
    </row>
    <row r="89" spans="1:4" x14ac:dyDescent="0.25">
      <c r="A89" s="83" t="s">
        <v>10</v>
      </c>
      <c r="B89" s="102" t="s">
        <v>89</v>
      </c>
      <c r="C89" s="84"/>
      <c r="D89" s="86">
        <f>D90+D91+D92</f>
        <v>5525066</v>
      </c>
    </row>
    <row r="90" spans="1:4" ht="60" x14ac:dyDescent="0.25">
      <c r="A90" s="87" t="s">
        <v>7</v>
      </c>
      <c r="B90" s="85"/>
      <c r="C90" s="90" t="s">
        <v>11</v>
      </c>
      <c r="D90" s="86">
        <v>4030590</v>
      </c>
    </row>
    <row r="91" spans="1:4" ht="30" x14ac:dyDescent="0.25">
      <c r="A91" s="87" t="s">
        <v>6</v>
      </c>
      <c r="B91" s="85"/>
      <c r="C91" s="90" t="s">
        <v>12</v>
      </c>
      <c r="D91" s="86">
        <v>1375276</v>
      </c>
    </row>
    <row r="92" spans="1:4" x14ac:dyDescent="0.25">
      <c r="A92" s="87" t="s">
        <v>8</v>
      </c>
      <c r="B92" s="85"/>
      <c r="C92" s="90" t="s">
        <v>9</v>
      </c>
      <c r="D92" s="86">
        <v>119200</v>
      </c>
    </row>
    <row r="93" spans="1:4" x14ac:dyDescent="0.25">
      <c r="A93" s="83" t="s">
        <v>30</v>
      </c>
      <c r="B93" s="102" t="s">
        <v>90</v>
      </c>
      <c r="C93" s="84"/>
      <c r="D93" s="86">
        <f>D94</f>
        <v>100000</v>
      </c>
    </row>
    <row r="94" spans="1:4" x14ac:dyDescent="0.25">
      <c r="A94" s="87" t="s">
        <v>8</v>
      </c>
      <c r="B94" s="85"/>
      <c r="C94" s="90" t="s">
        <v>9</v>
      </c>
      <c r="D94" s="86">
        <v>100000</v>
      </c>
    </row>
    <row r="95" spans="1:4" ht="30" x14ac:dyDescent="0.25">
      <c r="A95" s="83" t="s">
        <v>32</v>
      </c>
      <c r="B95" s="102" t="s">
        <v>91</v>
      </c>
      <c r="C95" s="84"/>
      <c r="D95" s="86">
        <f>SUM(D96:D98)</f>
        <v>4451018</v>
      </c>
    </row>
    <row r="96" spans="1:4" ht="60" x14ac:dyDescent="0.25">
      <c r="A96" s="83" t="s">
        <v>7</v>
      </c>
      <c r="B96" s="102"/>
      <c r="C96" s="84">
        <v>100</v>
      </c>
      <c r="D96" s="86">
        <v>3436918</v>
      </c>
    </row>
    <row r="97" spans="1:4" ht="30" x14ac:dyDescent="0.25">
      <c r="A97" s="87" t="s">
        <v>6</v>
      </c>
      <c r="B97" s="85"/>
      <c r="C97" s="90" t="s">
        <v>12</v>
      </c>
      <c r="D97" s="86">
        <v>959000</v>
      </c>
    </row>
    <row r="98" spans="1:4" x14ac:dyDescent="0.25">
      <c r="A98" s="89" t="s">
        <v>8</v>
      </c>
      <c r="B98" s="85"/>
      <c r="C98" s="90" t="s">
        <v>9</v>
      </c>
      <c r="D98" s="86">
        <v>55100</v>
      </c>
    </row>
    <row r="99" spans="1:4" ht="45" x14ac:dyDescent="0.25">
      <c r="A99" s="83" t="s">
        <v>31</v>
      </c>
      <c r="B99" s="102" t="s">
        <v>92</v>
      </c>
      <c r="C99" s="84"/>
      <c r="D99" s="86">
        <f>D100</f>
        <v>182200</v>
      </c>
    </row>
    <row r="100" spans="1:4" ht="30" x14ac:dyDescent="0.25">
      <c r="A100" s="87" t="s">
        <v>6</v>
      </c>
      <c r="B100" s="102"/>
      <c r="C100" s="84">
        <v>200</v>
      </c>
      <c r="D100" s="86">
        <v>182200</v>
      </c>
    </row>
    <row r="101" spans="1:4" x14ac:dyDescent="0.25">
      <c r="A101" s="83" t="s">
        <v>33</v>
      </c>
      <c r="B101" s="103" t="s">
        <v>93</v>
      </c>
      <c r="C101" s="84"/>
      <c r="D101" s="86">
        <f>D102+D103</f>
        <v>44113</v>
      </c>
    </row>
    <row r="102" spans="1:4" ht="30" x14ac:dyDescent="0.25">
      <c r="A102" s="104" t="s">
        <v>6</v>
      </c>
      <c r="B102" s="103"/>
      <c r="C102" s="90" t="s">
        <v>12</v>
      </c>
      <c r="D102" s="86">
        <v>40113</v>
      </c>
    </row>
    <row r="103" spans="1:4" x14ac:dyDescent="0.25">
      <c r="A103" s="104" t="s">
        <v>8</v>
      </c>
      <c r="B103" s="103"/>
      <c r="C103" s="90" t="s">
        <v>9</v>
      </c>
      <c r="D103" s="86">
        <v>4000</v>
      </c>
    </row>
    <row r="104" spans="1:4" x14ac:dyDescent="0.25">
      <c r="A104" s="116" t="s">
        <v>141</v>
      </c>
      <c r="B104" s="103" t="s">
        <v>142</v>
      </c>
      <c r="C104" s="90"/>
      <c r="D104" s="86">
        <f>D105</f>
        <v>210000</v>
      </c>
    </row>
    <row r="105" spans="1:4" ht="30" x14ac:dyDescent="0.25">
      <c r="A105" s="87" t="s">
        <v>6</v>
      </c>
      <c r="B105" s="103"/>
      <c r="C105" s="84">
        <v>200</v>
      </c>
      <c r="D105" s="86">
        <v>210000</v>
      </c>
    </row>
    <row r="106" spans="1:4" ht="66.75" customHeight="1" x14ac:dyDescent="0.25">
      <c r="A106" s="105" t="s">
        <v>107</v>
      </c>
      <c r="B106" s="103" t="s">
        <v>106</v>
      </c>
      <c r="C106" s="90"/>
      <c r="D106" s="86">
        <f>D107</f>
        <v>202172</v>
      </c>
    </row>
    <row r="107" spans="1:4" x14ac:dyDescent="0.25">
      <c r="A107" s="106" t="s">
        <v>108</v>
      </c>
      <c r="B107" s="103"/>
      <c r="C107" s="90" t="s">
        <v>105</v>
      </c>
      <c r="D107" s="86">
        <v>202172</v>
      </c>
    </row>
    <row r="108" spans="1:4" ht="30" x14ac:dyDescent="0.25">
      <c r="A108" s="107" t="s">
        <v>94</v>
      </c>
      <c r="B108" s="103" t="s">
        <v>95</v>
      </c>
      <c r="C108" s="84"/>
      <c r="D108" s="86">
        <f>D109</f>
        <v>41634</v>
      </c>
    </row>
    <row r="109" spans="1:4" ht="15.75" thickBot="1" x14ac:dyDescent="0.3">
      <c r="A109" s="104" t="s">
        <v>8</v>
      </c>
      <c r="B109" s="103"/>
      <c r="C109" s="90" t="s">
        <v>9</v>
      </c>
      <c r="D109" s="86">
        <v>41634</v>
      </c>
    </row>
    <row r="110" spans="1:4" ht="30.75" thickBot="1" x14ac:dyDescent="0.3">
      <c r="A110" s="108" t="s">
        <v>99</v>
      </c>
      <c r="B110" s="103" t="s">
        <v>98</v>
      </c>
      <c r="C110" s="84"/>
      <c r="D110" s="86">
        <f>D111</f>
        <v>200000</v>
      </c>
    </row>
    <row r="111" spans="1:4" ht="30" x14ac:dyDescent="0.25">
      <c r="A111" s="87" t="s">
        <v>6</v>
      </c>
      <c r="B111" s="103"/>
      <c r="C111" s="84">
        <v>200</v>
      </c>
      <c r="D111" s="86">
        <v>200000</v>
      </c>
    </row>
    <row r="112" spans="1:4" ht="45" x14ac:dyDescent="0.25">
      <c r="A112" s="96" t="s">
        <v>100</v>
      </c>
      <c r="B112" s="103" t="s">
        <v>101</v>
      </c>
      <c r="C112" s="84"/>
      <c r="D112" s="86">
        <f>D113</f>
        <v>686275</v>
      </c>
    </row>
    <row r="113" spans="1:4" ht="30" x14ac:dyDescent="0.25">
      <c r="A113" s="87" t="s">
        <v>6</v>
      </c>
      <c r="B113" s="103"/>
      <c r="C113" s="84">
        <v>200</v>
      </c>
      <c r="D113" s="86">
        <v>686275</v>
      </c>
    </row>
    <row r="114" spans="1:4" ht="30" x14ac:dyDescent="0.25">
      <c r="A114" s="96" t="s">
        <v>102</v>
      </c>
      <c r="B114" s="103" t="s">
        <v>103</v>
      </c>
      <c r="C114" s="90"/>
      <c r="D114" s="86">
        <f>D115</f>
        <v>123000</v>
      </c>
    </row>
    <row r="115" spans="1:4" x14ac:dyDescent="0.25">
      <c r="A115" s="83" t="s">
        <v>5</v>
      </c>
      <c r="B115" s="84"/>
      <c r="C115" s="90" t="s">
        <v>13</v>
      </c>
      <c r="D115" s="86">
        <v>123000</v>
      </c>
    </row>
    <row r="116" spans="1:4" x14ac:dyDescent="0.25">
      <c r="A116" s="83" t="s">
        <v>114</v>
      </c>
      <c r="B116" s="103" t="s">
        <v>115</v>
      </c>
      <c r="C116" s="90"/>
      <c r="D116" s="86">
        <f>D117</f>
        <v>100000</v>
      </c>
    </row>
    <row r="117" spans="1:4" ht="30" x14ac:dyDescent="0.25">
      <c r="A117" s="87" t="s">
        <v>6</v>
      </c>
      <c r="B117" s="84"/>
      <c r="C117" s="90" t="s">
        <v>12</v>
      </c>
      <c r="D117" s="86">
        <v>100000</v>
      </c>
    </row>
    <row r="118" spans="1:4" ht="30" x14ac:dyDescent="0.25">
      <c r="A118" s="109" t="s">
        <v>96</v>
      </c>
      <c r="B118" s="102" t="s">
        <v>97</v>
      </c>
      <c r="C118" s="84"/>
      <c r="D118" s="86">
        <f>D119+D120</f>
        <v>205170</v>
      </c>
    </row>
    <row r="119" spans="1:4" ht="60" x14ac:dyDescent="0.25">
      <c r="A119" s="87" t="s">
        <v>7</v>
      </c>
      <c r="B119" s="102"/>
      <c r="C119" s="90" t="s">
        <v>11</v>
      </c>
      <c r="D119" s="86">
        <v>198000</v>
      </c>
    </row>
    <row r="120" spans="1:4" ht="30" x14ac:dyDescent="0.25">
      <c r="A120" s="87" t="s">
        <v>6</v>
      </c>
      <c r="B120" s="102"/>
      <c r="C120" s="90" t="s">
        <v>12</v>
      </c>
      <c r="D120" s="86">
        <v>7170</v>
      </c>
    </row>
    <row r="121" spans="1:4" x14ac:dyDescent="0.25">
      <c r="A121" s="92" t="s">
        <v>34</v>
      </c>
      <c r="B121" s="84"/>
      <c r="C121" s="84"/>
      <c r="D121" s="93">
        <f>D8+D12+D23+D32+D37+D49+D57+D68+D86</f>
        <v>34905169.340000004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2019-11-06T13:15:06Z</cp:lastPrinted>
  <dcterms:created xsi:type="dcterms:W3CDTF">2016-08-16T13:35:15Z</dcterms:created>
  <dcterms:modified xsi:type="dcterms:W3CDTF">2021-03-15T05:56:04Z</dcterms:modified>
</cp:coreProperties>
</file>