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8" i="1" l="1"/>
  <c r="D21" i="1"/>
  <c r="E31" i="1" l="1"/>
  <c r="D31" i="1"/>
  <c r="D30" i="1" s="1"/>
  <c r="D29" i="1" s="1"/>
  <c r="D28" i="1" s="1"/>
  <c r="E33" i="1"/>
  <c r="D33" i="1"/>
  <c r="E30" i="1" l="1"/>
  <c r="E29" i="1" s="1"/>
  <c r="E28" i="1" s="1"/>
  <c r="E57" i="1"/>
  <c r="D57" i="1"/>
  <c r="E78" i="1"/>
  <c r="D78" i="1" l="1"/>
  <c r="E63" i="1" l="1"/>
  <c r="D63" i="1" l="1"/>
  <c r="E59" i="1" l="1"/>
  <c r="D59" i="1"/>
  <c r="E95" i="1" l="1"/>
  <c r="D95" i="1"/>
  <c r="E47" i="1"/>
  <c r="D47" i="1"/>
  <c r="D17" i="1" l="1"/>
  <c r="D16" i="1" s="1"/>
  <c r="E19" i="1"/>
  <c r="E18" i="1" s="1"/>
  <c r="E17" i="1" s="1"/>
  <c r="E16" i="1" s="1"/>
  <c r="D19" i="1"/>
  <c r="E14" i="1" l="1"/>
  <c r="E55" i="1" l="1"/>
  <c r="D84" i="1"/>
  <c r="D55" i="1" l="1"/>
  <c r="E73" i="1" l="1"/>
  <c r="D73" i="1"/>
  <c r="E86" i="1" l="1"/>
  <c r="D61" i="1"/>
  <c r="D54" i="1" s="1"/>
  <c r="E61" i="1"/>
  <c r="E54" i="1" s="1"/>
  <c r="E50" i="1"/>
  <c r="D50" i="1"/>
  <c r="E105" i="1" l="1"/>
  <c r="E103" i="1"/>
  <c r="E101" i="1"/>
  <c r="E99" i="1"/>
  <c r="E97" i="1"/>
  <c r="E92" i="1"/>
  <c r="E90" i="1"/>
  <c r="E84" i="1"/>
  <c r="E80" i="1"/>
  <c r="E71" i="1"/>
  <c r="E69" i="1"/>
  <c r="E67" i="1"/>
  <c r="E53" i="1"/>
  <c r="E52" i="1" s="1"/>
  <c r="E49" i="1"/>
  <c r="E46" i="1"/>
  <c r="E40" i="1"/>
  <c r="E38" i="1"/>
  <c r="E37" i="1" s="1"/>
  <c r="E26" i="1"/>
  <c r="E25" i="1" s="1"/>
  <c r="E24" i="1" s="1"/>
  <c r="E23" i="1" s="1"/>
  <c r="E13" i="1"/>
  <c r="E12" i="1" s="1"/>
  <c r="E10" i="1"/>
  <c r="E9" i="1" s="1"/>
  <c r="E8" i="1" s="1"/>
  <c r="E36" i="1" l="1"/>
  <c r="E35" i="1" s="1"/>
  <c r="E77" i="1"/>
  <c r="E45" i="1"/>
  <c r="E44" i="1" s="1"/>
  <c r="E66" i="1"/>
  <c r="E65" i="1" s="1"/>
  <c r="E108" i="1" l="1"/>
  <c r="D86" i="1"/>
  <c r="D40" i="1"/>
  <c r="D92" i="1"/>
  <c r="D103" i="1"/>
  <c r="D101" i="1"/>
  <c r="D99" i="1"/>
  <c r="D105" i="1"/>
  <c r="D97" i="1"/>
  <c r="D90" i="1"/>
  <c r="D80" i="1" l="1"/>
  <c r="D26" i="1"/>
  <c r="D25" i="1" s="1"/>
  <c r="D24" i="1" s="1"/>
  <c r="D23" i="1" s="1"/>
  <c r="D14" i="1"/>
  <c r="D13" i="1" s="1"/>
  <c r="D12" i="1" s="1"/>
  <c r="D10" i="1"/>
  <c r="D9" i="1" s="1"/>
  <c r="D8" i="1" s="1"/>
  <c r="D71" i="1"/>
  <c r="D69" i="1"/>
  <c r="D67" i="1"/>
  <c r="D38" i="1"/>
  <c r="D37" i="1" s="1"/>
  <c r="D36" i="1" s="1"/>
  <c r="D49" i="1"/>
  <c r="D46" i="1"/>
  <c r="D53" i="1"/>
  <c r="D52" i="1" s="1"/>
  <c r="D77" i="1" l="1"/>
  <c r="D45" i="1"/>
  <c r="D44" i="1" s="1"/>
  <c r="D66" i="1"/>
  <c r="D65" i="1" s="1"/>
  <c r="D35" i="1"/>
  <c r="D108" i="1" l="1"/>
</calcChain>
</file>

<file path=xl/sharedStrings.xml><?xml version="1.0" encoding="utf-8"?>
<sst xmlns="http://schemas.openxmlformats.org/spreadsheetml/2006/main" count="187" uniqueCount="137">
  <si>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</si>
  <si>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</si>
  <si>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</si>
  <si>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</si>
  <si>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</si>
  <si>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</si>
  <si>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</si>
  <si>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</si>
  <si>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</si>
  <si>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</si>
  <si>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</si>
  <si>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</si>
  <si>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</si>
  <si>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</si>
  <si>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</si>
  <si>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</si>
  <si>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</si>
  <si>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</si>
  <si>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</si>
  <si>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</si>
  <si>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</si>
  <si>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</si>
  <si>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</si>
  <si>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</si>
  <si>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</si>
  <si>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</si>
  <si>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</si>
  <si>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</si>
  <si>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</si>
  <si>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</si>
  <si>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</si>
  <si>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</si>
  <si>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</si>
  <si>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</si>
  <si>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</si>
  <si>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</si>
  <si>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</si>
  <si>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</si>
  <si>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</si>
  <si>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</si>
  <si>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</si>
  <si>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</si>
  <si>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</si>
  <si>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</si>
  <si>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</si>
  <si>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</si>
  <si>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</si>
  <si>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</si>
  <si>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</si>
  <si>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</si>
  <si>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</si>
  <si>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</si>
  <si>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</si>
  <si>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</si>
  <si>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</si>
  <si>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</si>
  <si>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</si>
  <si>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</si>
  <si>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</si>
  <si>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</si>
  <si>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</si>
  <si>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</si>
  <si>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</si>
  <si>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</si>
  <si>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</si>
  <si>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</si>
  <si>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</si>
  <si>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</si>
  <si>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</si>
  <si>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</si>
  <si>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</si>
  <si>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</si>
  <si>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</si>
  <si>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</si>
  <si>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</si>
  <si>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</si>
  <si>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</si>
  <si>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</si>
  <si>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</si>
  <si>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</si>
  <si>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</si>
  <si>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</si>
  <si>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</si>
  <si>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</si>
  <si>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</si>
  <si>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</si>
  <si>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</si>
  <si>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</si>
  <si>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</si>
  <si>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</si>
  <si>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</si>
  <si>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</si>
  <si>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</si>
  <si>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</si>
  <si>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</si>
  <si>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</si>
  <si>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</si>
  <si>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</si>
  <si>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</si>
  <si>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</si>
  <si>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</si>
  <si>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</si>
  <si>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</si>
  <si>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</si>
  <si>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</si>
  <si>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</si>
  <si>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</si>
  <si>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</si>
  <si>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24 1 01 72440</t>
  </si>
  <si>
    <t xml:space="preserve">Проведение культурно- массовых мероприятий </t>
  </si>
  <si>
    <t>50 0 00 04080</t>
  </si>
  <si>
    <t>05 1 01 L4970</t>
  </si>
  <si>
    <t>06 1 F2 55550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</si>
  <si>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</si>
  <si>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</si>
  <si>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2024 год                    (руб.)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</si>
  <si>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</si>
  <si>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24 1 01 97350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</si>
  <si>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2024  и 2025 годов</t>
  </si>
  <si>
    <t>2025 год                    (руб.)</t>
  </si>
  <si>
    <t>24 1 01 92440</t>
  </si>
  <si>
    <t>Мероприятия в области дорожного хозяйства</t>
  </si>
  <si>
    <t>Муниципальная программа "Использование и охрана земель  на территории сельского поселения Ишня "</t>
  </si>
  <si>
    <t>12.0.00.00000</t>
  </si>
  <si>
    <t>Реализация мероприятий  по использованию и охране земель</t>
  </si>
  <si>
    <t>12 1 00 00000</t>
  </si>
  <si>
    <t>Улучшение экологической обстановки на территории сельского поселения Ишня</t>
  </si>
  <si>
    <t>12 1 01 00000</t>
  </si>
  <si>
    <t>Межбюджетные трансферты на реализацию  мероприятий  по борьбе с борщевиком Сосновского</t>
  </si>
  <si>
    <t>12 1 01 86900</t>
  </si>
  <si>
    <t xml:space="preserve">Закупка товаров, работ и услуг для государственных (муниципальных) нужд
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</si>
  <si>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</si>
  <si>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12 1 01 94240</t>
  </si>
  <si>
    <t>Приложение 6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</si>
  <si>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</si>
  <si>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</si>
  <si>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от 12.10.2023г.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</si>
</sst>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6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13" fillId="0" borderId="3" xfId="1" applyNumberFormat="1" applyFont="1" applyFill="1" applyBorder="1" applyAlignment="1" applyProtection="1">
      <alignment vertical="top" wrapText="1"/>
      <protection hidden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1" fillId="0" borderId="3" xfId="1" applyNumberFormat="1" applyFont="1" applyFill="1" applyBorder="1" applyAlignment="1" applyProtection="1">
      <alignment vertical="top" wrapText="1"/>
      <protection hidden="1"/>
    </xf>
    <xf numFmtId="49" fontId="16" fillId="0" borderId="3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  <xf numFmtId="0" fontId="3" fillId="2" borderId="0" xfId="1" applyFont="1" applyFill="1" applyAlignment="1" applyProtection="1">
      <alignment horizontal="center"/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8"/>
  <sheetViews>
    <sheetView tabSelected="1" view="pageBreakPreview" zoomScale="106" zoomScaleNormal="100" zoomScaleSheetLayoutView="106" workbookViewId="0">
      <selection activeCell="H5" sqref="H5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133</v>
      </c>
      <c r="E1" s="123"/>
    </row>
    <row r="2" spans="1:5" ht="18.75" x14ac:dyDescent="0.3">
      <c r="A2" s="1"/>
      <c r="B2" s="1"/>
      <c r="C2" s="1"/>
      <c r="D2" s="2" t="s">
        <v>36</v>
      </c>
      <c r="E2" s="123"/>
    </row>
    <row r="3" spans="1:5" ht="18.75" customHeight="1" x14ac:dyDescent="0.25">
      <c r="A3" s="1"/>
      <c r="B3" s="1"/>
      <c r="C3" s="125" t="s">
        <v>136</v>
      </c>
      <c r="D3" s="125"/>
      <c r="E3" s="123"/>
    </row>
    <row r="4" spans="1:5" x14ac:dyDescent="0.25">
      <c r="A4" s="3"/>
      <c r="B4" s="3"/>
      <c r="C4" s="3"/>
      <c r="D4" s="3"/>
      <c r="E4" s="123"/>
    </row>
    <row r="5" spans="1:5" ht="75" customHeight="1" x14ac:dyDescent="0.25">
      <c r="A5" s="121" t="s">
        <v>118</v>
      </c>
      <c r="B5" s="121"/>
      <c r="C5" s="121"/>
      <c r="D5" s="122"/>
      <c r="E5" s="123"/>
    </row>
    <row r="6" spans="1:5" ht="22.5" customHeight="1" thickBot="1" x14ac:dyDescent="0.3">
      <c r="A6" s="3"/>
      <c r="B6" s="3"/>
      <c r="C6" s="3"/>
      <c r="D6" s="3"/>
      <c r="E6" s="123"/>
    </row>
    <row r="7" spans="1:5" ht="43.5" thickBot="1" x14ac:dyDescent="0.3">
      <c r="A7" s="77" t="s">
        <v>0</v>
      </c>
      <c r="B7" s="77" t="s">
        <v>1</v>
      </c>
      <c r="C7" s="105" t="s">
        <v>2</v>
      </c>
      <c r="D7" s="113" t="s">
        <v>115</v>
      </c>
      <c r="E7" s="113" t="s">
        <v>119</v>
      </c>
    </row>
    <row r="8" spans="1:5" ht="35.25" customHeight="1" x14ac:dyDescent="0.25">
      <c r="A8" s="78" t="s">
        <v>68</v>
      </c>
      <c r="B8" s="79" t="s">
        <v>3</v>
      </c>
      <c r="C8" s="79"/>
      <c r="D8" s="80">
        <f t="shared" ref="D8:E10" si="0">D9</f>
        <v>125500</v>
      </c>
      <c r="E8" s="114">
        <f t="shared" si="0"/>
        <v>125500</v>
      </c>
    </row>
    <row r="9" spans="1:5" ht="30" x14ac:dyDescent="0.25">
      <c r="A9" s="81" t="s">
        <v>69</v>
      </c>
      <c r="B9" s="82" t="s">
        <v>4</v>
      </c>
      <c r="C9" s="83"/>
      <c r="D9" s="84">
        <f t="shared" si="0"/>
        <v>125500</v>
      </c>
      <c r="E9" s="108">
        <f t="shared" si="0"/>
        <v>125500</v>
      </c>
    </row>
    <row r="10" spans="1:5" ht="45" x14ac:dyDescent="0.25">
      <c r="A10" s="81" t="s">
        <v>70</v>
      </c>
      <c r="B10" s="82" t="s">
        <v>71</v>
      </c>
      <c r="C10" s="83"/>
      <c r="D10" s="84">
        <f t="shared" si="0"/>
        <v>125500</v>
      </c>
      <c r="E10" s="108">
        <f t="shared" si="0"/>
        <v>125500</v>
      </c>
    </row>
    <row r="11" spans="1:5" ht="30" x14ac:dyDescent="0.25">
      <c r="A11" s="85" t="s">
        <v>6</v>
      </c>
      <c r="B11" s="82"/>
      <c r="C11" s="82">
        <v>200</v>
      </c>
      <c r="D11" s="84">
        <v>125500</v>
      </c>
      <c r="E11" s="108">
        <v>125500</v>
      </c>
    </row>
    <row r="12" spans="1:5" ht="42.75" x14ac:dyDescent="0.25">
      <c r="A12" s="86" t="s">
        <v>72</v>
      </c>
      <c r="B12" s="79" t="s">
        <v>14</v>
      </c>
      <c r="C12" s="79"/>
      <c r="D12" s="80">
        <f t="shared" ref="D12:E14" si="1">D13</f>
        <v>959899</v>
      </c>
      <c r="E12" s="112">
        <f t="shared" si="1"/>
        <v>960000</v>
      </c>
    </row>
    <row r="13" spans="1:5" ht="45" x14ac:dyDescent="0.25">
      <c r="A13" s="87" t="s">
        <v>73</v>
      </c>
      <c r="B13" s="82" t="s">
        <v>15</v>
      </c>
      <c r="C13" s="82"/>
      <c r="D13" s="84">
        <f t="shared" si="1"/>
        <v>959899</v>
      </c>
      <c r="E13" s="108">
        <f t="shared" si="1"/>
        <v>960000</v>
      </c>
    </row>
    <row r="14" spans="1:5" ht="45" x14ac:dyDescent="0.25">
      <c r="A14" s="87" t="s">
        <v>74</v>
      </c>
      <c r="B14" s="82" t="s">
        <v>111</v>
      </c>
      <c r="C14" s="82"/>
      <c r="D14" s="84">
        <f t="shared" si="1"/>
        <v>959899</v>
      </c>
      <c r="E14" s="108">
        <f>E15</f>
        <v>960000</v>
      </c>
    </row>
    <row r="15" spans="1:5" x14ac:dyDescent="0.25">
      <c r="A15" s="81" t="s">
        <v>5</v>
      </c>
      <c r="B15" s="82"/>
      <c r="C15" s="88" t="s">
        <v>13</v>
      </c>
      <c r="D15" s="84">
        <v>959899</v>
      </c>
      <c r="E15" s="108">
        <v>960000</v>
      </c>
    </row>
    <row r="16" spans="1:5" ht="42.75" x14ac:dyDescent="0.25">
      <c r="A16" s="109" t="s">
        <v>101</v>
      </c>
      <c r="B16" s="79" t="s">
        <v>102</v>
      </c>
      <c r="C16" s="88"/>
      <c r="D16" s="91">
        <f>D17</f>
        <v>6616089</v>
      </c>
      <c r="E16" s="115">
        <f>E17</f>
        <v>50000</v>
      </c>
    </row>
    <row r="17" spans="1:5" x14ac:dyDescent="0.25">
      <c r="A17" s="110" t="s">
        <v>103</v>
      </c>
      <c r="B17" s="107" t="s">
        <v>104</v>
      </c>
      <c r="C17" s="88"/>
      <c r="D17" s="84">
        <f>D18</f>
        <v>6616089</v>
      </c>
      <c r="E17" s="111">
        <f>E18</f>
        <v>50000</v>
      </c>
    </row>
    <row r="18" spans="1:5" ht="31.5" x14ac:dyDescent="0.25">
      <c r="A18" s="106" t="s">
        <v>105</v>
      </c>
      <c r="B18" s="107" t="s">
        <v>106</v>
      </c>
      <c r="C18" s="88"/>
      <c r="D18" s="84">
        <f>D20+D21</f>
        <v>6616089</v>
      </c>
      <c r="E18" s="111">
        <f>E19</f>
        <v>50000</v>
      </c>
    </row>
    <row r="19" spans="1:5" ht="15.75" x14ac:dyDescent="0.25">
      <c r="A19" s="106" t="s">
        <v>107</v>
      </c>
      <c r="B19" s="107" t="s">
        <v>112</v>
      </c>
      <c r="C19" s="88"/>
      <c r="D19" s="84">
        <f>D20</f>
        <v>100000</v>
      </c>
      <c r="E19" s="111">
        <f>E20</f>
        <v>50000</v>
      </c>
    </row>
    <row r="20" spans="1:5" ht="30" x14ac:dyDescent="0.25">
      <c r="A20" s="85" t="s">
        <v>6</v>
      </c>
      <c r="B20" s="82"/>
      <c r="C20" s="82">
        <v>200</v>
      </c>
      <c r="D20" s="84">
        <v>100000</v>
      </c>
      <c r="E20" s="111">
        <v>50000</v>
      </c>
    </row>
    <row r="21" spans="1:5" ht="45" x14ac:dyDescent="0.25">
      <c r="A21" s="85" t="s">
        <v>134</v>
      </c>
      <c r="B21" s="82" t="s">
        <v>135</v>
      </c>
      <c r="C21" s="82"/>
      <c r="D21" s="108">
        <f>D22</f>
        <v>6516089</v>
      </c>
      <c r="E21" s="120">
        <v>0</v>
      </c>
    </row>
    <row r="22" spans="1:5" ht="30" x14ac:dyDescent="0.25">
      <c r="A22" s="85" t="s">
        <v>6</v>
      </c>
      <c r="B22" s="82"/>
      <c r="C22" s="82">
        <v>200</v>
      </c>
      <c r="D22" s="108">
        <v>6516089</v>
      </c>
      <c r="E22" s="120">
        <v>0</v>
      </c>
    </row>
    <row r="23" spans="1:5" ht="43.5" x14ac:dyDescent="0.25">
      <c r="A23" s="89" t="s">
        <v>77</v>
      </c>
      <c r="B23" s="83" t="s">
        <v>78</v>
      </c>
      <c r="C23" s="88"/>
      <c r="D23" s="91">
        <f t="shared" ref="D23:E26" si="2">D24</f>
        <v>100000</v>
      </c>
      <c r="E23" s="112">
        <f t="shared" si="2"/>
        <v>100000</v>
      </c>
    </row>
    <row r="24" spans="1:5" x14ac:dyDescent="0.25">
      <c r="A24" s="81" t="s">
        <v>79</v>
      </c>
      <c r="B24" s="82" t="s">
        <v>80</v>
      </c>
      <c r="C24" s="88"/>
      <c r="D24" s="84">
        <f t="shared" si="2"/>
        <v>100000</v>
      </c>
      <c r="E24" s="108">
        <f t="shared" si="2"/>
        <v>100000</v>
      </c>
    </row>
    <row r="25" spans="1:5" ht="30" x14ac:dyDescent="0.25">
      <c r="A25" s="81" t="s">
        <v>81</v>
      </c>
      <c r="B25" s="82" t="s">
        <v>82</v>
      </c>
      <c r="C25" s="88"/>
      <c r="D25" s="84">
        <f t="shared" si="2"/>
        <v>100000</v>
      </c>
      <c r="E25" s="108">
        <f t="shared" si="2"/>
        <v>100000</v>
      </c>
    </row>
    <row r="26" spans="1:5" ht="30" x14ac:dyDescent="0.25">
      <c r="A26" s="81" t="s">
        <v>83</v>
      </c>
      <c r="B26" s="82" t="s">
        <v>84</v>
      </c>
      <c r="C26" s="88"/>
      <c r="D26" s="84">
        <f t="shared" si="2"/>
        <v>100000</v>
      </c>
      <c r="E26" s="108">
        <f t="shared" si="2"/>
        <v>100000</v>
      </c>
    </row>
    <row r="27" spans="1:5" ht="30" x14ac:dyDescent="0.25">
      <c r="A27" s="85" t="s">
        <v>6</v>
      </c>
      <c r="B27" s="82"/>
      <c r="C27" s="82">
        <v>200</v>
      </c>
      <c r="D27" s="84">
        <v>100000</v>
      </c>
      <c r="E27" s="108">
        <v>100000</v>
      </c>
    </row>
    <row r="28" spans="1:5" ht="31.5" customHeight="1" x14ac:dyDescent="0.25">
      <c r="A28" s="116" t="s">
        <v>122</v>
      </c>
      <c r="B28" s="117" t="s">
        <v>123</v>
      </c>
      <c r="C28" s="82"/>
      <c r="D28" s="84">
        <f>D29</f>
        <v>175000</v>
      </c>
      <c r="E28" s="108">
        <f>E29</f>
        <v>175000</v>
      </c>
    </row>
    <row r="29" spans="1:5" ht="30" x14ac:dyDescent="0.25">
      <c r="A29" s="118" t="s">
        <v>124</v>
      </c>
      <c r="B29" s="119" t="s">
        <v>125</v>
      </c>
      <c r="C29" s="82"/>
      <c r="D29" s="84">
        <f>D30</f>
        <v>175000</v>
      </c>
      <c r="E29" s="108">
        <f>E30</f>
        <v>175000</v>
      </c>
    </row>
    <row r="30" spans="1:5" ht="30" x14ac:dyDescent="0.25">
      <c r="A30" s="118" t="s">
        <v>126</v>
      </c>
      <c r="B30" s="119" t="s">
        <v>127</v>
      </c>
      <c r="C30" s="82"/>
      <c r="D30" s="84">
        <f>D31+D33</f>
        <v>175000</v>
      </c>
      <c r="E30" s="108">
        <f>E31+E33</f>
        <v>175000</v>
      </c>
    </row>
    <row r="31" spans="1:5" ht="30" x14ac:dyDescent="0.25">
      <c r="A31" s="118" t="s">
        <v>128</v>
      </c>
      <c r="B31" s="119" t="s">
        <v>129</v>
      </c>
      <c r="C31" s="82"/>
      <c r="D31" s="84">
        <f>D32</f>
        <v>83803</v>
      </c>
      <c r="E31" s="108">
        <f>E32</f>
        <v>83803</v>
      </c>
    </row>
    <row r="32" spans="1:5" ht="30" customHeight="1" x14ac:dyDescent="0.25">
      <c r="A32" s="118" t="s">
        <v>130</v>
      </c>
      <c r="B32" s="82"/>
      <c r="C32" s="82">
        <v>200</v>
      </c>
      <c r="D32" s="84">
        <v>83803</v>
      </c>
      <c r="E32" s="108">
        <v>83803</v>
      </c>
    </row>
    <row r="33" spans="1:5" ht="45" x14ac:dyDescent="0.25">
      <c r="A33" s="118" t="s">
        <v>131</v>
      </c>
      <c r="B33" s="119" t="s">
        <v>132</v>
      </c>
      <c r="C33" s="82"/>
      <c r="D33" s="84">
        <f>D34</f>
        <v>91197</v>
      </c>
      <c r="E33" s="108">
        <f>E34</f>
        <v>91197</v>
      </c>
    </row>
    <row r="34" spans="1:5" ht="29.25" customHeight="1" x14ac:dyDescent="0.25">
      <c r="A34" s="118" t="s">
        <v>130</v>
      </c>
      <c r="B34" s="82"/>
      <c r="C34" s="82">
        <v>200</v>
      </c>
      <c r="D34" s="84">
        <v>91197</v>
      </c>
      <c r="E34" s="108">
        <v>91197</v>
      </c>
    </row>
    <row r="35" spans="1:5" ht="28.5" x14ac:dyDescent="0.25">
      <c r="A35" s="90" t="s">
        <v>53</v>
      </c>
      <c r="B35" s="83" t="s">
        <v>16</v>
      </c>
      <c r="C35" s="83"/>
      <c r="D35" s="91">
        <f>D36</f>
        <v>709611</v>
      </c>
      <c r="E35" s="112">
        <f>E36</f>
        <v>709611</v>
      </c>
    </row>
    <row r="36" spans="1:5" ht="30" x14ac:dyDescent="0.25">
      <c r="A36" s="92" t="s">
        <v>17</v>
      </c>
      <c r="B36" s="82" t="s">
        <v>18</v>
      </c>
      <c r="C36" s="83"/>
      <c r="D36" s="84">
        <f>D37+D40</f>
        <v>709611</v>
      </c>
      <c r="E36" s="108">
        <f>E37+E40</f>
        <v>709611</v>
      </c>
    </row>
    <row r="37" spans="1:5" ht="30" x14ac:dyDescent="0.25">
      <c r="A37" s="93" t="s">
        <v>54</v>
      </c>
      <c r="B37" s="82" t="s">
        <v>19</v>
      </c>
      <c r="C37" s="83"/>
      <c r="D37" s="84">
        <f>D38</f>
        <v>172000</v>
      </c>
      <c r="E37" s="108">
        <f>E38</f>
        <v>172000</v>
      </c>
    </row>
    <row r="38" spans="1:5" ht="48" customHeight="1" x14ac:dyDescent="0.25">
      <c r="A38" s="94" t="s">
        <v>20</v>
      </c>
      <c r="B38" s="95" t="s">
        <v>76</v>
      </c>
      <c r="C38" s="83"/>
      <c r="D38" s="84">
        <f>D39</f>
        <v>172000</v>
      </c>
      <c r="E38" s="108">
        <f>E39</f>
        <v>172000</v>
      </c>
    </row>
    <row r="39" spans="1:5" ht="30" x14ac:dyDescent="0.25">
      <c r="A39" s="85" t="s">
        <v>6</v>
      </c>
      <c r="B39" s="82"/>
      <c r="C39" s="82">
        <v>200</v>
      </c>
      <c r="D39" s="84">
        <v>172000</v>
      </c>
      <c r="E39" s="108">
        <v>172000</v>
      </c>
    </row>
    <row r="40" spans="1:5" ht="45" x14ac:dyDescent="0.25">
      <c r="A40" s="87" t="s">
        <v>21</v>
      </c>
      <c r="B40" s="82" t="s">
        <v>55</v>
      </c>
      <c r="C40" s="82"/>
      <c r="D40" s="84">
        <f>SUM(D41:D43)</f>
        <v>537611</v>
      </c>
      <c r="E40" s="108">
        <f>SUM(E41:E43)</f>
        <v>537611</v>
      </c>
    </row>
    <row r="41" spans="1:5" ht="30" x14ac:dyDescent="0.25">
      <c r="A41" s="87" t="s">
        <v>35</v>
      </c>
      <c r="B41" s="82"/>
      <c r="C41" s="82">
        <v>100</v>
      </c>
      <c r="D41" s="84">
        <v>527611</v>
      </c>
      <c r="E41" s="108">
        <v>527611</v>
      </c>
    </row>
    <row r="42" spans="1:5" ht="30" x14ac:dyDescent="0.25">
      <c r="A42" s="85" t="s">
        <v>6</v>
      </c>
      <c r="B42" s="82"/>
      <c r="C42" s="82">
        <v>200</v>
      </c>
      <c r="D42" s="84">
        <v>10000</v>
      </c>
      <c r="E42" s="108">
        <v>10000</v>
      </c>
    </row>
    <row r="43" spans="1:5" ht="24" customHeight="1" x14ac:dyDescent="0.25">
      <c r="A43" s="96" t="s">
        <v>75</v>
      </c>
      <c r="B43" s="82"/>
      <c r="C43" s="82">
        <v>800</v>
      </c>
      <c r="D43" s="84">
        <v>0</v>
      </c>
      <c r="E43" s="108">
        <v>0</v>
      </c>
    </row>
    <row r="44" spans="1:5" ht="28.5" x14ac:dyDescent="0.25">
      <c r="A44" s="90" t="s">
        <v>47</v>
      </c>
      <c r="B44" s="83" t="s">
        <v>40</v>
      </c>
      <c r="C44" s="83"/>
      <c r="D44" s="91">
        <f>D45</f>
        <v>90000</v>
      </c>
      <c r="E44" s="112">
        <f>E45</f>
        <v>90000</v>
      </c>
    </row>
    <row r="45" spans="1:5" ht="30" x14ac:dyDescent="0.25">
      <c r="A45" s="81" t="s">
        <v>41</v>
      </c>
      <c r="B45" s="82" t="s">
        <v>42</v>
      </c>
      <c r="C45" s="82"/>
      <c r="D45" s="84">
        <f>D46+D49</f>
        <v>90000</v>
      </c>
      <c r="E45" s="108">
        <f>E46+E49</f>
        <v>90000</v>
      </c>
    </row>
    <row r="46" spans="1:5" ht="30" x14ac:dyDescent="0.25">
      <c r="A46" s="81" t="s">
        <v>48</v>
      </c>
      <c r="B46" s="82" t="s">
        <v>43</v>
      </c>
      <c r="C46" s="82"/>
      <c r="D46" s="84">
        <f>D47</f>
        <v>30000</v>
      </c>
      <c r="E46" s="108">
        <f>E47</f>
        <v>30000</v>
      </c>
    </row>
    <row r="47" spans="1:5" x14ac:dyDescent="0.25">
      <c r="A47" s="81" t="s">
        <v>44</v>
      </c>
      <c r="B47" s="82" t="s">
        <v>45</v>
      </c>
      <c r="C47" s="82"/>
      <c r="D47" s="84">
        <f>D48</f>
        <v>30000</v>
      </c>
      <c r="E47" s="108">
        <f>E48</f>
        <v>30000</v>
      </c>
    </row>
    <row r="48" spans="1:5" ht="30" x14ac:dyDescent="0.25">
      <c r="A48" s="85" t="s">
        <v>6</v>
      </c>
      <c r="B48" s="82"/>
      <c r="C48" s="88" t="s">
        <v>12</v>
      </c>
      <c r="D48" s="84">
        <v>30000</v>
      </c>
      <c r="E48" s="108">
        <v>30000</v>
      </c>
    </row>
    <row r="49" spans="1:5" ht="21.75" customHeight="1" x14ac:dyDescent="0.25">
      <c r="A49" s="85" t="s">
        <v>50</v>
      </c>
      <c r="B49" s="82" t="s">
        <v>49</v>
      </c>
      <c r="C49" s="88"/>
      <c r="D49" s="84">
        <f>D50</f>
        <v>60000</v>
      </c>
      <c r="E49" s="108">
        <f>E50</f>
        <v>60000</v>
      </c>
    </row>
    <row r="50" spans="1:5" ht="30" x14ac:dyDescent="0.25">
      <c r="A50" s="81" t="s">
        <v>51</v>
      </c>
      <c r="B50" s="82" t="s">
        <v>52</v>
      </c>
      <c r="C50" s="88"/>
      <c r="D50" s="84">
        <f>D51</f>
        <v>60000</v>
      </c>
      <c r="E50" s="108">
        <f>E51</f>
        <v>60000</v>
      </c>
    </row>
    <row r="51" spans="1:5" ht="30" x14ac:dyDescent="0.25">
      <c r="A51" s="85" t="s">
        <v>6</v>
      </c>
      <c r="B51" s="82"/>
      <c r="C51" s="88" t="s">
        <v>12</v>
      </c>
      <c r="D51" s="84">
        <v>60000</v>
      </c>
      <c r="E51" s="108">
        <v>60000</v>
      </c>
    </row>
    <row r="52" spans="1:5" ht="35.25" customHeight="1" x14ac:dyDescent="0.25">
      <c r="A52" s="90" t="s">
        <v>46</v>
      </c>
      <c r="B52" s="83" t="s">
        <v>22</v>
      </c>
      <c r="C52" s="83"/>
      <c r="D52" s="91">
        <f>D53</f>
        <v>13718190</v>
      </c>
      <c r="E52" s="112">
        <f>E53</f>
        <v>15571190</v>
      </c>
    </row>
    <row r="53" spans="1:5" ht="60" x14ac:dyDescent="0.25">
      <c r="A53" s="81" t="s">
        <v>39</v>
      </c>
      <c r="B53" s="82" t="s">
        <v>23</v>
      </c>
      <c r="C53" s="82"/>
      <c r="D53" s="84">
        <f>D54</f>
        <v>13718190</v>
      </c>
      <c r="E53" s="108">
        <f>E54</f>
        <v>15571190</v>
      </c>
    </row>
    <row r="54" spans="1:5" x14ac:dyDescent="0.25">
      <c r="A54" s="81" t="s">
        <v>24</v>
      </c>
      <c r="B54" s="82" t="s">
        <v>25</v>
      </c>
      <c r="C54" s="82"/>
      <c r="D54" s="84">
        <f>SUM(D55+D57+D59+D61+D63)</f>
        <v>13718190</v>
      </c>
      <c r="E54" s="108">
        <f>SUM(E55+E57+E59+E61+E63)</f>
        <v>15571190</v>
      </c>
    </row>
    <row r="55" spans="1:5" x14ac:dyDescent="0.25">
      <c r="A55" s="81" t="s">
        <v>26</v>
      </c>
      <c r="B55" s="82" t="s">
        <v>108</v>
      </c>
      <c r="C55" s="82"/>
      <c r="D55" s="84">
        <f>D56</f>
        <v>5187061</v>
      </c>
      <c r="E55" s="108">
        <f>E56</f>
        <v>5187061</v>
      </c>
    </row>
    <row r="56" spans="1:5" ht="30" x14ac:dyDescent="0.25">
      <c r="A56" s="85" t="s">
        <v>6</v>
      </c>
      <c r="B56" s="82"/>
      <c r="C56" s="82">
        <v>200</v>
      </c>
      <c r="D56" s="84">
        <v>5187061</v>
      </c>
      <c r="E56" s="108">
        <v>5187061</v>
      </c>
    </row>
    <row r="57" spans="1:5" x14ac:dyDescent="0.25">
      <c r="A57" s="85" t="s">
        <v>121</v>
      </c>
      <c r="B57" s="82" t="s">
        <v>120</v>
      </c>
      <c r="C57" s="82"/>
      <c r="D57" s="84">
        <f>D58</f>
        <v>335000</v>
      </c>
      <c r="E57" s="108">
        <f>E58</f>
        <v>335000</v>
      </c>
    </row>
    <row r="58" spans="1:5" ht="30" x14ac:dyDescent="0.25">
      <c r="A58" s="85" t="s">
        <v>6</v>
      </c>
      <c r="B58" s="82"/>
      <c r="C58" s="82">
        <v>200</v>
      </c>
      <c r="D58" s="84">
        <v>335000</v>
      </c>
      <c r="E58" s="108">
        <v>335000</v>
      </c>
    </row>
    <row r="59" spans="1:5" ht="60" x14ac:dyDescent="0.25">
      <c r="A59" s="85" t="s">
        <v>113</v>
      </c>
      <c r="B59" s="82" t="s">
        <v>114</v>
      </c>
      <c r="C59" s="82"/>
      <c r="D59" s="84">
        <f>D60</f>
        <v>3760129</v>
      </c>
      <c r="E59" s="108">
        <f>E60</f>
        <v>3760129</v>
      </c>
    </row>
    <row r="60" spans="1:5" ht="30" x14ac:dyDescent="0.25">
      <c r="A60" s="85" t="s">
        <v>6</v>
      </c>
      <c r="B60" s="82"/>
      <c r="C60" s="82">
        <v>200</v>
      </c>
      <c r="D60" s="84">
        <v>3760129</v>
      </c>
      <c r="E60" s="108">
        <v>3760129</v>
      </c>
    </row>
    <row r="61" spans="1:5" ht="60" x14ac:dyDescent="0.25">
      <c r="A61" s="81" t="s">
        <v>37</v>
      </c>
      <c r="B61" s="82" t="s">
        <v>38</v>
      </c>
      <c r="C61" s="82"/>
      <c r="D61" s="84">
        <f>D62</f>
        <v>4101000</v>
      </c>
      <c r="E61" s="108">
        <f>E62</f>
        <v>5954000</v>
      </c>
    </row>
    <row r="62" spans="1:5" ht="30" x14ac:dyDescent="0.25">
      <c r="A62" s="85" t="s">
        <v>6</v>
      </c>
      <c r="B62" s="82"/>
      <c r="C62" s="82">
        <v>200</v>
      </c>
      <c r="D62" s="84">
        <v>4101000</v>
      </c>
      <c r="E62" s="108">
        <v>5954000</v>
      </c>
    </row>
    <row r="63" spans="1:5" ht="45" x14ac:dyDescent="0.25">
      <c r="A63" s="96" t="s">
        <v>116</v>
      </c>
      <c r="B63" s="82" t="s">
        <v>117</v>
      </c>
      <c r="C63" s="82"/>
      <c r="D63" s="108">
        <f>D64</f>
        <v>335000</v>
      </c>
      <c r="E63" s="108">
        <f>E64</f>
        <v>335000</v>
      </c>
    </row>
    <row r="64" spans="1:5" ht="30" x14ac:dyDescent="0.25">
      <c r="A64" s="96" t="s">
        <v>6</v>
      </c>
      <c r="B64" s="82"/>
      <c r="C64" s="82">
        <v>200</v>
      </c>
      <c r="D64" s="108">
        <v>335000</v>
      </c>
      <c r="E64" s="108">
        <v>335000</v>
      </c>
    </row>
    <row r="65" spans="1:5" ht="28.5" x14ac:dyDescent="0.25">
      <c r="A65" s="97" t="s">
        <v>56</v>
      </c>
      <c r="B65" s="83" t="s">
        <v>57</v>
      </c>
      <c r="C65" s="82"/>
      <c r="D65" s="91">
        <f>D66</f>
        <v>1405256</v>
      </c>
      <c r="E65" s="112">
        <f>E66</f>
        <v>1235836</v>
      </c>
    </row>
    <row r="66" spans="1:5" ht="30" x14ac:dyDescent="0.25">
      <c r="A66" s="85" t="s">
        <v>58</v>
      </c>
      <c r="B66" s="82" t="s">
        <v>59</v>
      </c>
      <c r="C66" s="82"/>
      <c r="D66" s="84">
        <f>D67+D69+D71+D73</f>
        <v>1405256</v>
      </c>
      <c r="E66" s="108">
        <f>E67+E69+E71+E73</f>
        <v>1235836</v>
      </c>
    </row>
    <row r="67" spans="1:5" x14ac:dyDescent="0.25">
      <c r="A67" s="85" t="s">
        <v>60</v>
      </c>
      <c r="B67" s="82" t="s">
        <v>64</v>
      </c>
      <c r="C67" s="82"/>
      <c r="D67" s="84">
        <f>D68</f>
        <v>300000</v>
      </c>
      <c r="E67" s="108">
        <f>E68</f>
        <v>300000</v>
      </c>
    </row>
    <row r="68" spans="1:5" ht="30" x14ac:dyDescent="0.25">
      <c r="A68" s="85" t="s">
        <v>6</v>
      </c>
      <c r="B68" s="82"/>
      <c r="C68" s="82">
        <v>200</v>
      </c>
      <c r="D68" s="84">
        <v>300000</v>
      </c>
      <c r="E68" s="108">
        <v>300000</v>
      </c>
    </row>
    <row r="69" spans="1:5" x14ac:dyDescent="0.25">
      <c r="A69" s="85" t="s">
        <v>61</v>
      </c>
      <c r="B69" s="82" t="s">
        <v>66</v>
      </c>
      <c r="C69" s="82"/>
      <c r="D69" s="84">
        <f>D70</f>
        <v>5000</v>
      </c>
      <c r="E69" s="108">
        <f>E70</f>
        <v>5000</v>
      </c>
    </row>
    <row r="70" spans="1:5" ht="30" x14ac:dyDescent="0.25">
      <c r="A70" s="85" t="s">
        <v>6</v>
      </c>
      <c r="B70" s="82"/>
      <c r="C70" s="82">
        <v>200</v>
      </c>
      <c r="D70" s="84">
        <v>5000</v>
      </c>
      <c r="E70" s="108">
        <v>5000</v>
      </c>
    </row>
    <row r="71" spans="1:5" x14ac:dyDescent="0.25">
      <c r="A71" s="85" t="s">
        <v>62</v>
      </c>
      <c r="B71" s="82" t="s">
        <v>65</v>
      </c>
      <c r="C71" s="82"/>
      <c r="D71" s="84">
        <f>D72</f>
        <v>10000</v>
      </c>
      <c r="E71" s="108">
        <f>E72</f>
        <v>10000</v>
      </c>
    </row>
    <row r="72" spans="1:5" ht="30" x14ac:dyDescent="0.25">
      <c r="A72" s="85" t="s">
        <v>6</v>
      </c>
      <c r="B72" s="82"/>
      <c r="C72" s="82">
        <v>200</v>
      </c>
      <c r="D72" s="84">
        <v>10000</v>
      </c>
      <c r="E72" s="108">
        <v>10000</v>
      </c>
    </row>
    <row r="73" spans="1:5" ht="30" x14ac:dyDescent="0.25">
      <c r="A73" s="85" t="s">
        <v>63</v>
      </c>
      <c r="B73" s="82" t="s">
        <v>67</v>
      </c>
      <c r="C73" s="82"/>
      <c r="D73" s="84">
        <f>D75+D76+D74</f>
        <v>1090256</v>
      </c>
      <c r="E73" s="108">
        <f>E75+E76+E74</f>
        <v>920836</v>
      </c>
    </row>
    <row r="74" spans="1:5" ht="75" x14ac:dyDescent="0.25">
      <c r="A74" s="85" t="s">
        <v>7</v>
      </c>
      <c r="B74" s="98"/>
      <c r="C74" s="88" t="s">
        <v>11</v>
      </c>
      <c r="D74" s="84">
        <v>813179</v>
      </c>
      <c r="E74" s="108">
        <v>813179</v>
      </c>
    </row>
    <row r="75" spans="1:5" ht="30" x14ac:dyDescent="0.25">
      <c r="A75" s="85" t="s">
        <v>6</v>
      </c>
      <c r="B75" s="82"/>
      <c r="C75" s="82">
        <v>200</v>
      </c>
      <c r="D75" s="84">
        <v>235077</v>
      </c>
      <c r="E75" s="108">
        <v>65657</v>
      </c>
    </row>
    <row r="76" spans="1:5" x14ac:dyDescent="0.25">
      <c r="A76" s="85" t="s">
        <v>8</v>
      </c>
      <c r="B76" s="83"/>
      <c r="C76" s="88" t="s">
        <v>9</v>
      </c>
      <c r="D76" s="84">
        <v>42000</v>
      </c>
      <c r="E76" s="108">
        <v>42000</v>
      </c>
    </row>
    <row r="77" spans="1:5" x14ac:dyDescent="0.25">
      <c r="A77" s="90" t="s">
        <v>27</v>
      </c>
      <c r="B77" s="83" t="s">
        <v>28</v>
      </c>
      <c r="C77" s="83"/>
      <c r="D77" s="91">
        <f>SUM(D78,D80,D84,D86,D90,D92,D95,D97,D99,D101,D103,D105)</f>
        <v>8884248</v>
      </c>
      <c r="E77" s="112">
        <f>SUM(E78,E80,E84,E86,E90,E92,E95,E97,E99,E101,E103,E105)</f>
        <v>6438553</v>
      </c>
    </row>
    <row r="78" spans="1:5" x14ac:dyDescent="0.25">
      <c r="A78" s="81" t="s">
        <v>29</v>
      </c>
      <c r="B78" s="98" t="s">
        <v>85</v>
      </c>
      <c r="C78" s="82"/>
      <c r="D78" s="84">
        <f>D79</f>
        <v>1285040</v>
      </c>
      <c r="E78" s="108">
        <f>E79</f>
        <v>1285040</v>
      </c>
    </row>
    <row r="79" spans="1:5" ht="75" x14ac:dyDescent="0.25">
      <c r="A79" s="85" t="s">
        <v>7</v>
      </c>
      <c r="B79" s="98"/>
      <c r="C79" s="88" t="s">
        <v>11</v>
      </c>
      <c r="D79" s="84">
        <v>1285040</v>
      </c>
      <c r="E79" s="108">
        <v>1285040</v>
      </c>
    </row>
    <row r="80" spans="1:5" x14ac:dyDescent="0.25">
      <c r="A80" s="81" t="s">
        <v>10</v>
      </c>
      <c r="B80" s="98" t="s">
        <v>86</v>
      </c>
      <c r="C80" s="82"/>
      <c r="D80" s="84">
        <f>D81+D82+D83</f>
        <v>4509592</v>
      </c>
      <c r="E80" s="108">
        <f>E81+E82+E83</f>
        <v>2311276</v>
      </c>
    </row>
    <row r="81" spans="1:5" ht="75" x14ac:dyDescent="0.25">
      <c r="A81" s="85" t="s">
        <v>7</v>
      </c>
      <c r="B81" s="83"/>
      <c r="C81" s="88" t="s">
        <v>11</v>
      </c>
      <c r="D81" s="84">
        <v>3951500</v>
      </c>
      <c r="E81" s="108">
        <v>2075640</v>
      </c>
    </row>
    <row r="82" spans="1:5" ht="30" x14ac:dyDescent="0.25">
      <c r="A82" s="85" t="s">
        <v>6</v>
      </c>
      <c r="B82" s="83"/>
      <c r="C82" s="88" t="s">
        <v>12</v>
      </c>
      <c r="D82" s="84">
        <v>502892</v>
      </c>
      <c r="E82" s="108">
        <v>210436</v>
      </c>
    </row>
    <row r="83" spans="1:5" x14ac:dyDescent="0.25">
      <c r="A83" s="85" t="s">
        <v>8</v>
      </c>
      <c r="B83" s="83"/>
      <c r="C83" s="88" t="s">
        <v>9</v>
      </c>
      <c r="D83" s="84">
        <v>55200</v>
      </c>
      <c r="E83" s="108">
        <v>25200</v>
      </c>
    </row>
    <row r="84" spans="1:5" x14ac:dyDescent="0.25">
      <c r="A84" s="81" t="s">
        <v>30</v>
      </c>
      <c r="B84" s="98" t="s">
        <v>87</v>
      </c>
      <c r="C84" s="82"/>
      <c r="D84" s="84">
        <f>D85</f>
        <v>50000</v>
      </c>
      <c r="E84" s="108">
        <f>E85</f>
        <v>50000</v>
      </c>
    </row>
    <row r="85" spans="1:5" x14ac:dyDescent="0.25">
      <c r="A85" s="85" t="s">
        <v>8</v>
      </c>
      <c r="B85" s="83"/>
      <c r="C85" s="88" t="s">
        <v>9</v>
      </c>
      <c r="D85" s="84">
        <v>50000</v>
      </c>
      <c r="E85" s="108">
        <v>50000</v>
      </c>
    </row>
    <row r="86" spans="1:5" ht="45" x14ac:dyDescent="0.25">
      <c r="A86" s="81" t="s">
        <v>32</v>
      </c>
      <c r="B86" s="98" t="s">
        <v>88</v>
      </c>
      <c r="C86" s="82"/>
      <c r="D86" s="84">
        <f>SUM(D87:D89)</f>
        <v>2015729</v>
      </c>
      <c r="E86" s="108">
        <f>SUM(E87:E89)</f>
        <v>1812978</v>
      </c>
    </row>
    <row r="87" spans="1:5" ht="75" x14ac:dyDescent="0.25">
      <c r="A87" s="81" t="s">
        <v>7</v>
      </c>
      <c r="B87" s="98"/>
      <c r="C87" s="82">
        <v>100</v>
      </c>
      <c r="D87" s="84">
        <v>1573029</v>
      </c>
      <c r="E87" s="108">
        <v>1370278</v>
      </c>
    </row>
    <row r="88" spans="1:5" ht="30" x14ac:dyDescent="0.25">
      <c r="A88" s="85" t="s">
        <v>6</v>
      </c>
      <c r="B88" s="83"/>
      <c r="C88" s="88" t="s">
        <v>12</v>
      </c>
      <c r="D88" s="84">
        <v>412700</v>
      </c>
      <c r="E88" s="108">
        <v>412700</v>
      </c>
    </row>
    <row r="89" spans="1:5" x14ac:dyDescent="0.25">
      <c r="A89" s="87" t="s">
        <v>8</v>
      </c>
      <c r="B89" s="83"/>
      <c r="C89" s="88" t="s">
        <v>9</v>
      </c>
      <c r="D89" s="84">
        <v>30000</v>
      </c>
      <c r="E89" s="108">
        <v>30000</v>
      </c>
    </row>
    <row r="90" spans="1:5" ht="45" x14ac:dyDescent="0.25">
      <c r="A90" s="81" t="s">
        <v>31</v>
      </c>
      <c r="B90" s="98" t="s">
        <v>89</v>
      </c>
      <c r="C90" s="82"/>
      <c r="D90" s="84">
        <f>D91</f>
        <v>42664</v>
      </c>
      <c r="E90" s="108">
        <f>E91</f>
        <v>42664</v>
      </c>
    </row>
    <row r="91" spans="1:5" ht="30" x14ac:dyDescent="0.25">
      <c r="A91" s="85" t="s">
        <v>6</v>
      </c>
      <c r="B91" s="98"/>
      <c r="C91" s="82">
        <v>200</v>
      </c>
      <c r="D91" s="84">
        <v>42664</v>
      </c>
      <c r="E91" s="108">
        <v>42664</v>
      </c>
    </row>
    <row r="92" spans="1:5" x14ac:dyDescent="0.25">
      <c r="A92" s="81" t="s">
        <v>33</v>
      </c>
      <c r="B92" s="99" t="s">
        <v>90</v>
      </c>
      <c r="C92" s="82"/>
      <c r="D92" s="84">
        <f>D93+D94</f>
        <v>14000</v>
      </c>
      <c r="E92" s="108">
        <f>E93+E94</f>
        <v>14000</v>
      </c>
    </row>
    <row r="93" spans="1:5" ht="30" x14ac:dyDescent="0.25">
      <c r="A93" s="100" t="s">
        <v>6</v>
      </c>
      <c r="B93" s="99"/>
      <c r="C93" s="88" t="s">
        <v>12</v>
      </c>
      <c r="D93" s="84">
        <v>10000</v>
      </c>
      <c r="E93" s="108">
        <v>10000</v>
      </c>
    </row>
    <row r="94" spans="1:5" x14ac:dyDescent="0.25">
      <c r="A94" s="100" t="s">
        <v>8</v>
      </c>
      <c r="B94" s="99"/>
      <c r="C94" s="88" t="s">
        <v>9</v>
      </c>
      <c r="D94" s="84">
        <v>4000</v>
      </c>
      <c r="E94" s="108">
        <v>4000</v>
      </c>
    </row>
    <row r="95" spans="1:5" x14ac:dyDescent="0.25">
      <c r="A95" s="100" t="s">
        <v>109</v>
      </c>
      <c r="B95" s="99" t="s">
        <v>110</v>
      </c>
      <c r="C95" s="88"/>
      <c r="D95" s="84">
        <f>D96</f>
        <v>50000</v>
      </c>
      <c r="E95" s="108">
        <f>E96</f>
        <v>50000</v>
      </c>
    </row>
    <row r="96" spans="1:5" ht="30" x14ac:dyDescent="0.25">
      <c r="A96" s="85" t="s">
        <v>6</v>
      </c>
      <c r="B96" s="99"/>
      <c r="C96" s="88" t="s">
        <v>12</v>
      </c>
      <c r="D96" s="84">
        <v>50000</v>
      </c>
      <c r="E96" s="108">
        <v>50000</v>
      </c>
    </row>
    <row r="97" spans="1:5" ht="45" x14ac:dyDescent="0.25">
      <c r="A97" s="101" t="s">
        <v>91</v>
      </c>
      <c r="B97" s="99" t="s">
        <v>92</v>
      </c>
      <c r="C97" s="82"/>
      <c r="D97" s="84">
        <f>D98</f>
        <v>5000</v>
      </c>
      <c r="E97" s="108">
        <f>E98</f>
        <v>5000</v>
      </c>
    </row>
    <row r="98" spans="1:5" ht="15.75" thickBot="1" x14ac:dyDescent="0.3">
      <c r="A98" s="100" t="s">
        <v>8</v>
      </c>
      <c r="B98" s="99"/>
      <c r="C98" s="88" t="s">
        <v>9</v>
      </c>
      <c r="D98" s="84">
        <v>5000</v>
      </c>
      <c r="E98" s="108">
        <v>5000</v>
      </c>
    </row>
    <row r="99" spans="1:5" ht="30.75" thickBot="1" x14ac:dyDescent="0.3">
      <c r="A99" s="102" t="s">
        <v>96</v>
      </c>
      <c r="B99" s="99" t="s">
        <v>95</v>
      </c>
      <c r="C99" s="82"/>
      <c r="D99" s="84">
        <f>D100</f>
        <v>69993</v>
      </c>
      <c r="E99" s="108">
        <f>E100</f>
        <v>14778</v>
      </c>
    </row>
    <row r="100" spans="1:5" ht="30" x14ac:dyDescent="0.25">
      <c r="A100" s="85" t="s">
        <v>6</v>
      </c>
      <c r="B100" s="99"/>
      <c r="C100" s="82">
        <v>200</v>
      </c>
      <c r="D100" s="84">
        <v>69993</v>
      </c>
      <c r="E100" s="108">
        <v>14778</v>
      </c>
    </row>
    <row r="101" spans="1:5" ht="45" x14ac:dyDescent="0.25">
      <c r="A101" s="103" t="s">
        <v>97</v>
      </c>
      <c r="B101" s="99" t="s">
        <v>98</v>
      </c>
      <c r="C101" s="82"/>
      <c r="D101" s="84">
        <f>D102</f>
        <v>308711</v>
      </c>
      <c r="E101" s="108">
        <f>E102</f>
        <v>308711</v>
      </c>
    </row>
    <row r="102" spans="1:5" ht="30" x14ac:dyDescent="0.25">
      <c r="A102" s="85" t="s">
        <v>6</v>
      </c>
      <c r="B102" s="99"/>
      <c r="C102" s="82">
        <v>200</v>
      </c>
      <c r="D102" s="84">
        <v>308711</v>
      </c>
      <c r="E102" s="108">
        <v>308711</v>
      </c>
    </row>
    <row r="103" spans="1:5" ht="30" x14ac:dyDescent="0.25">
      <c r="A103" s="103" t="s">
        <v>99</v>
      </c>
      <c r="B103" s="99" t="s">
        <v>100</v>
      </c>
      <c r="C103" s="88"/>
      <c r="D103" s="84">
        <f>D104</f>
        <v>226631</v>
      </c>
      <c r="E103" s="108">
        <f>E104</f>
        <v>226631</v>
      </c>
    </row>
    <row r="104" spans="1:5" x14ac:dyDescent="0.25">
      <c r="A104" s="81" t="s">
        <v>5</v>
      </c>
      <c r="B104" s="82"/>
      <c r="C104" s="88" t="s">
        <v>13</v>
      </c>
      <c r="D104" s="84">
        <v>226631</v>
      </c>
      <c r="E104" s="108">
        <v>226631</v>
      </c>
    </row>
    <row r="105" spans="1:5" ht="30" x14ac:dyDescent="0.25">
      <c r="A105" s="104" t="s">
        <v>93</v>
      </c>
      <c r="B105" s="98" t="s">
        <v>94</v>
      </c>
      <c r="C105" s="82"/>
      <c r="D105" s="84">
        <f>D106+D107</f>
        <v>306888</v>
      </c>
      <c r="E105" s="108">
        <f>E106+E107</f>
        <v>317475</v>
      </c>
    </row>
    <row r="106" spans="1:5" ht="75" x14ac:dyDescent="0.25">
      <c r="A106" s="85" t="s">
        <v>7</v>
      </c>
      <c r="B106" s="98"/>
      <c r="C106" s="88" t="s">
        <v>11</v>
      </c>
      <c r="D106" s="84">
        <v>306888</v>
      </c>
      <c r="E106" s="108">
        <v>317475</v>
      </c>
    </row>
    <row r="107" spans="1:5" ht="30" x14ac:dyDescent="0.25">
      <c r="A107" s="85" t="s">
        <v>6</v>
      </c>
      <c r="B107" s="98"/>
      <c r="C107" s="88" t="s">
        <v>12</v>
      </c>
      <c r="D107" s="84">
        <v>0</v>
      </c>
      <c r="E107" s="108">
        <v>0</v>
      </c>
    </row>
    <row r="108" spans="1:5" x14ac:dyDescent="0.25">
      <c r="A108" s="90" t="s">
        <v>34</v>
      </c>
      <c r="B108" s="82"/>
      <c r="C108" s="82"/>
      <c r="D108" s="91">
        <f>D8+D12+D16+D23+D28+D35+D44+D52+D65+D77</f>
        <v>32783793</v>
      </c>
      <c r="E108" s="112">
        <f>E8+E12+E16+E23+E28+E35+E44+E52+E65+E77</f>
        <v>25455690</v>
      </c>
    </row>
  </sheetData>
  <mergeCells count="3">
    <mergeCell ref="A5:D5"/>
    <mergeCell ref="E1:E6"/>
    <mergeCell ref="C3:D3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4"/>
      <c r="B6" s="124"/>
      <c r="C6" s="124"/>
      <c r="D6" s="124"/>
      <c r="E6" s="124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2022-11-07T07:29:45Z</cp:lastPrinted>
  <dcterms:created xsi:type="dcterms:W3CDTF">2016-08-16T13:35:15Z</dcterms:created>
  <dcterms:modified xsi:type="dcterms:W3CDTF">2023-10-12T13:47:42Z</dcterms:modified>
</cp:coreProperties>
</file>