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1" i="1" l="1"/>
  <c r="D84" i="1"/>
  <c r="D152" i="1" l="1"/>
  <c r="D87" i="1"/>
  <c r="D106" i="1"/>
  <c r="D21" i="1" l="1"/>
  <c r="D25" i="1"/>
  <c r="D104" i="1" l="1"/>
  <c r="D90" i="1"/>
  <c r="D82" i="1"/>
  <c r="D149" i="1" l="1"/>
  <c r="D154" i="1"/>
  <c r="D100" i="1" l="1"/>
  <c r="D102" i="1"/>
  <c r="D42" i="1"/>
  <c r="D41" i="1" s="1"/>
  <c r="D40" i="1" s="1"/>
  <c r="D39" i="1" s="1"/>
  <c r="D30" i="1"/>
  <c r="D29" i="1" s="1"/>
  <c r="D32" i="1"/>
  <c r="D122" i="1"/>
  <c r="D115" i="1" s="1"/>
  <c r="D76" i="1" l="1"/>
  <c r="D72" i="1"/>
  <c r="D14" i="1"/>
  <c r="D16" i="1"/>
  <c r="D18" i="1"/>
  <c r="D80" i="1" l="1"/>
  <c r="D59" i="1" l="1"/>
  <c r="D58" i="1" s="1"/>
  <c r="D57" i="1" s="1"/>
  <c r="D56" i="1" s="1"/>
  <c r="D111" i="1" l="1"/>
  <c r="D113" i="1"/>
  <c r="D110" i="1" l="1"/>
  <c r="D109" i="1" s="1"/>
  <c r="D135" i="1"/>
  <c r="D108" i="1" l="1"/>
  <c r="D27" i="1"/>
  <c r="D23" i="1" l="1"/>
  <c r="D22" i="1" s="1"/>
  <c r="D20" i="1" l="1"/>
  <c r="D147" i="1"/>
  <c r="D67" i="1" l="1"/>
  <c r="D96" i="1" l="1"/>
  <c r="D88" i="1"/>
  <c r="D50" i="1"/>
  <c r="D49" i="1" s="1"/>
  <c r="D74" i="1"/>
  <c r="D64" i="1" l="1"/>
  <c r="D63" i="1" s="1"/>
  <c r="D137" i="1" l="1"/>
  <c r="D126" i="1" l="1"/>
  <c r="D52" i="1"/>
  <c r="D132" i="1"/>
  <c r="D145" i="1"/>
  <c r="D143" i="1"/>
  <c r="D141" i="1"/>
  <c r="D139" i="1"/>
  <c r="D130" i="1"/>
  <c r="D118" i="1" l="1"/>
  <c r="D116" i="1"/>
  <c r="D37" i="1"/>
  <c r="D36" i="1" s="1"/>
  <c r="D35" i="1" s="1"/>
  <c r="D34" i="1" s="1"/>
  <c r="D10" i="1"/>
  <c r="D9" i="1" s="1"/>
  <c r="D8" i="1" s="1"/>
  <c r="D94" i="1"/>
  <c r="D92" i="1"/>
  <c r="D47" i="1"/>
  <c r="D46" i="1" s="1"/>
  <c r="D66" i="1"/>
  <c r="D62" i="1" s="1"/>
  <c r="D61" i="1" s="1"/>
  <c r="D70" i="1"/>
  <c r="D69" i="1" s="1"/>
  <c r="D86" i="1" l="1"/>
  <c r="D13" i="1"/>
  <c r="D12" i="1" s="1"/>
  <c r="D45" i="1"/>
  <c r="D44" i="1" s="1"/>
  <c r="D156" i="1" l="1"/>
</calcChain>
</file>

<file path=xl/sharedStrings.xml><?xml version="1.0" encoding="utf-8"?>
<sst xmlns="http://schemas.openxmlformats.org/spreadsheetml/2006/main" count="267" uniqueCount="188">
  <si>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</si>
  <si>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</si>
  <si>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</si>
  <si>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</si>
  <si>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</si>
  <si>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</si>
  <si>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</si>
  <si>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</si>
  <si>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</si>
  <si>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</si>
  <si>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</si>
  <si>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</si>
  <si>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</si>
  <si>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</si>
  <si>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</si>
  <si>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</si>
  <si>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</si>
  <si>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</si>
  <si>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</si>
  <si>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</si>
  <si>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</si>
  <si>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</si>
  <si>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</si>
  <si>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</si>
  <si>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</si>
  <si>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</si>
  <si>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</si>
  <si>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</si>
  <si>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</si>
  <si>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</si>
  <si>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</si>
  <si>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</si>
  <si>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</si>
  <si>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</si>
  <si>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</si>
  <si>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</si>
  <si>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</si>
  <si>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</si>
  <si>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</si>
  <si>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</si>
  <si>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</si>
  <si>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</si>
  <si>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</si>
  <si>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</si>
  <si>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</si>
  <si>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</si>
  <si>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</si>
  <si>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</si>
  <si>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</si>
  <si>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</si>
  <si>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</si>
  <si>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</si>
  <si>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</si>
  <si>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</si>
  <si>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</si>
  <si>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</si>
  <si>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</si>
  <si>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</si>
  <si>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</si>
  <si>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</si>
  <si>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</si>
  <si>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</si>
  <si>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</si>
  <si>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</si>
  <si>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</si>
  <si>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</si>
  <si>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</si>
  <si>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</si>
  <si>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</si>
  <si>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</si>
  <si>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</si>
  <si>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</si>
  <si>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</si>
  <si>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</si>
  <si>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</si>
  <si>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</si>
  <si>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</si>
  <si>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</si>
  <si>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</si>
  <si>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</si>
  <si>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</si>
  <si>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</si>
  <si>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</si>
  <si>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</si>
  <si>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</si>
  <si>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</si>
  <si>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</si>
  <si>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</si>
  <si>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</si>
  <si>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</si>
  <si>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</si>
  <si>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</si>
  <si>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</si>
  <si>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</si>
  <si>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</si>
  <si>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</si>
  <si>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</si>
  <si>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</si>
  <si>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</si>
  <si>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</si>
  <si>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</si>
  <si>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</si>
  <si>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</si>
  <si>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</si>
  <si>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</si>
  <si>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</si>
  <si>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</si>
  <si>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</si>
  <si>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</si>
  <si>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</si>
  <si>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</si>
  <si>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</si>
  <si>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</si>
  <si>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</si>
  <si>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</si>
  <si>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</si>
  <si>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</si>
  <si>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</si>
  <si>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</si>
  <si>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</si>
  <si>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</si>
  <si>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</si>
  <si>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</si>
  <si>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</si>
  <si>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</si>
  <si>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</si>
  <si>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</si>
  <si>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</si>
  <si>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</si>
  <si>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</si>
  <si>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</si>
  <si>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</si>
  <si>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</si>
  <si>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</si>
  <si>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</si>
  <si>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</si>
  <si>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</si>
  <si>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</si>
  <si>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</si>
  <si>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</si>
  <si>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</si>
  <si>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</si>
  <si>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</si>
  <si>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</si>
  <si>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</si>
  <si>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</si>
  <si>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</si>
  <si>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</si>
  <si>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</si>
  <si>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</si>
  <si>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</si>
  <si>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</si>
  <si>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</si>
  <si>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</si>
  <si>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</si>
  <si>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</si>
  <si>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</si>
  <si>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</si>
  <si>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</si>
  <si>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</si>
  <si>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</si>
  <si>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</si>
  <si>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</si>
  <si>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</si>
  <si>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</si>
  <si>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</si>
  <si>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</si>
  <si>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</si>
  <si>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</si>
  <si>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</si>
  <si>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</si>
  <si>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</si>
  <si>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</si>
  <si>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</si>
  <si>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</si>
  <si>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</si>
  <si>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</si>
  <si>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</si>
  <si>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</si>
  <si>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</si>
  <si>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</si>
  <si>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</si>
  <si>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от 09.12.2021  № 41</t>
  </si>
  <si>
    <t>Приложение 5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</si>
  <si>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</si>
  <si>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39 1 04 73260</t>
  </si>
  <si>
    <t>Капитальный ремонт и ремонт дорожных объектов муниципальной  собственности</t>
  </si>
  <si>
    <t>24 1 01 95620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</si>
</sst>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6"/>
  <sheetViews>
    <sheetView tabSelected="1" view="pageBreakPreview" topLeftCell="A146" zoomScale="106" zoomScaleNormal="100" zoomScaleSheetLayoutView="106" workbookViewId="0">
      <selection activeCell="D127" sqref="D12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183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12685280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12685280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181</v>
      </c>
      <c r="B25" s="110" t="s">
        <v>180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156</v>
      </c>
      <c r="B29" s="84" t="s">
        <v>157</v>
      </c>
      <c r="C29" s="84"/>
      <c r="D29" s="86">
        <f>D30+D32</f>
        <v>8280000</v>
      </c>
    </row>
    <row r="30" spans="1:4" ht="45" x14ac:dyDescent="0.25">
      <c r="A30" s="87" t="s">
        <v>158</v>
      </c>
      <c r="B30" s="84" t="s">
        <v>159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160</v>
      </c>
      <c r="B32" s="84" t="s">
        <v>161</v>
      </c>
      <c r="C32" s="84"/>
      <c r="D32" s="86">
        <f>D33</f>
        <v>8100000</v>
      </c>
    </row>
    <row r="33" spans="1:4" ht="30" x14ac:dyDescent="0.25">
      <c r="A33" s="87" t="s">
        <v>6</v>
      </c>
      <c r="B33" s="84"/>
      <c r="C33" s="84">
        <v>200</v>
      </c>
      <c r="D33" s="86">
        <v>8100000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162</v>
      </c>
      <c r="B39" s="85" t="s">
        <v>164</v>
      </c>
      <c r="C39" s="84"/>
      <c r="D39" s="86">
        <f>D40</f>
        <v>150000</v>
      </c>
    </row>
    <row r="40" spans="1:4" x14ac:dyDescent="0.25">
      <c r="A40" s="87" t="s">
        <v>163</v>
      </c>
      <c r="B40" s="84" t="s">
        <v>165</v>
      </c>
      <c r="C40" s="84"/>
      <c r="D40" s="86">
        <f>D41</f>
        <v>150000</v>
      </c>
    </row>
    <row r="41" spans="1:4" ht="30" x14ac:dyDescent="0.25">
      <c r="A41" s="87" t="s">
        <v>166</v>
      </c>
      <c r="B41" s="84" t="s">
        <v>167</v>
      </c>
      <c r="C41" s="84"/>
      <c r="D41" s="86">
        <f>D42</f>
        <v>150000</v>
      </c>
    </row>
    <row r="42" spans="1:4" ht="45" x14ac:dyDescent="0.25">
      <c r="A42" s="87" t="s">
        <v>168</v>
      </c>
      <c r="B42" s="84" t="s">
        <v>169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1163235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1163235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100000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100000</v>
      </c>
    </row>
    <row r="51" spans="1:4" ht="30" x14ac:dyDescent="0.25">
      <c r="A51" s="87" t="s">
        <v>6</v>
      </c>
      <c r="B51" s="84"/>
      <c r="C51" s="84">
        <v>200</v>
      </c>
      <c r="D51" s="86">
        <v>100000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5.25" customHeight="1" x14ac:dyDescent="0.25">
      <c r="A69" s="92" t="s">
        <v>47</v>
      </c>
      <c r="B69" s="85" t="s">
        <v>22</v>
      </c>
      <c r="C69" s="85"/>
      <c r="D69" s="93">
        <f>D70</f>
        <v>14749646.130000001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14749646.130000001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SUM(D72+D74+D76+D78+D80+D82+D84)</f>
        <v>14749646.130000001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500781.87</v>
      </c>
    </row>
    <row r="75" spans="1:4" ht="30" x14ac:dyDescent="0.25">
      <c r="A75" s="87" t="s">
        <v>6</v>
      </c>
      <c r="B75" s="84"/>
      <c r="C75" s="84">
        <v>200</v>
      </c>
      <c r="D75" s="86">
        <v>500781.87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4514900.46</v>
      </c>
    </row>
    <row r="77" spans="1:4" ht="30" x14ac:dyDescent="0.25">
      <c r="A77" s="87" t="s">
        <v>6</v>
      </c>
      <c r="B77" s="84"/>
      <c r="C77" s="84">
        <v>200</v>
      </c>
      <c r="D77" s="86">
        <v>4514900.46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155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176</v>
      </c>
      <c r="B82" s="84" t="s">
        <v>177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9.25" customHeight="1" x14ac:dyDescent="0.25">
      <c r="A84" s="99" t="s">
        <v>186</v>
      </c>
      <c r="B84" s="84" t="s">
        <v>187</v>
      </c>
      <c r="C84" s="84"/>
      <c r="D84" s="86">
        <f>D85</f>
        <v>252993.4</v>
      </c>
    </row>
    <row r="85" spans="1:4" ht="29.25" customHeight="1" x14ac:dyDescent="0.25">
      <c r="A85" s="99" t="s">
        <v>6</v>
      </c>
      <c r="B85" s="84"/>
      <c r="C85" s="84">
        <v>200</v>
      </c>
      <c r="D85" s="86">
        <v>252993.4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10681625.820000002</v>
      </c>
    </row>
    <row r="87" spans="1:4" ht="30" x14ac:dyDescent="0.25">
      <c r="A87" s="87" t="s">
        <v>61</v>
      </c>
      <c r="B87" s="84" t="s">
        <v>62</v>
      </c>
      <c r="C87" s="84"/>
      <c r="D87" s="86">
        <f>D88+D92+D94+D96+D100+D102+D90+D104+D106</f>
        <v>10681625.820000002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3000000</v>
      </c>
    </row>
    <row r="89" spans="1:4" ht="30" x14ac:dyDescent="0.25">
      <c r="A89" s="87" t="s">
        <v>6</v>
      </c>
      <c r="B89" s="84"/>
      <c r="C89" s="84">
        <v>200</v>
      </c>
      <c r="D89" s="86">
        <v>3000000</v>
      </c>
    </row>
    <row r="90" spans="1:4" ht="60" x14ac:dyDescent="0.25">
      <c r="A90" s="99" t="s">
        <v>176</v>
      </c>
      <c r="B90" s="84" t="s">
        <v>178</v>
      </c>
      <c r="C90" s="84"/>
      <c r="D90" s="86">
        <f>D91</f>
        <v>1129936.8</v>
      </c>
    </row>
    <row r="91" spans="1:4" ht="30" x14ac:dyDescent="0.25">
      <c r="A91" s="87" t="s">
        <v>6</v>
      </c>
      <c r="B91" s="84"/>
      <c r="C91" s="84">
        <v>200</v>
      </c>
      <c r="D91" s="86">
        <v>1129936.8</v>
      </c>
    </row>
    <row r="92" spans="1:4" x14ac:dyDescent="0.25">
      <c r="A92" s="87" t="s">
        <v>64</v>
      </c>
      <c r="B92" s="84" t="s">
        <v>69</v>
      </c>
      <c r="C92" s="84"/>
      <c r="D92" s="86">
        <f>D93</f>
        <v>100000</v>
      </c>
    </row>
    <row r="93" spans="1:4" ht="30" x14ac:dyDescent="0.25">
      <c r="A93" s="87" t="s">
        <v>6</v>
      </c>
      <c r="B93" s="84"/>
      <c r="C93" s="84">
        <v>200</v>
      </c>
      <c r="D93" s="86">
        <v>100000</v>
      </c>
    </row>
    <row r="94" spans="1:4" x14ac:dyDescent="0.25">
      <c r="A94" s="87" t="s">
        <v>65</v>
      </c>
      <c r="B94" s="84" t="s">
        <v>68</v>
      </c>
      <c r="C94" s="84"/>
      <c r="D94" s="86">
        <f>D95</f>
        <v>100000</v>
      </c>
    </row>
    <row r="95" spans="1:4" ht="30" x14ac:dyDescent="0.25">
      <c r="A95" s="87" t="s">
        <v>6</v>
      </c>
      <c r="B95" s="84"/>
      <c r="C95" s="84">
        <v>200</v>
      </c>
      <c r="D95" s="86">
        <v>100000</v>
      </c>
    </row>
    <row r="96" spans="1:4" ht="30" x14ac:dyDescent="0.25">
      <c r="A96" s="87" t="s">
        <v>66</v>
      </c>
      <c r="B96" s="84" t="s">
        <v>70</v>
      </c>
      <c r="C96" s="84"/>
      <c r="D96" s="86">
        <f>D98+D99+D97</f>
        <v>4855948.62</v>
      </c>
    </row>
    <row r="97" spans="1:4" ht="60" x14ac:dyDescent="0.25">
      <c r="A97" s="83" t="s">
        <v>7</v>
      </c>
      <c r="B97" s="101"/>
      <c r="C97" s="84">
        <v>100</v>
      </c>
      <c r="D97" s="86">
        <v>2002050</v>
      </c>
    </row>
    <row r="98" spans="1:4" ht="30" x14ac:dyDescent="0.25">
      <c r="A98" s="87" t="s">
        <v>6</v>
      </c>
      <c r="B98" s="84"/>
      <c r="C98" s="84">
        <v>200</v>
      </c>
      <c r="D98" s="86">
        <v>2843898.62</v>
      </c>
    </row>
    <row r="99" spans="1:4" x14ac:dyDescent="0.25">
      <c r="A99" s="87" t="s">
        <v>8</v>
      </c>
      <c r="B99" s="85"/>
      <c r="C99" s="90" t="s">
        <v>9</v>
      </c>
      <c r="D99" s="86">
        <v>10000</v>
      </c>
    </row>
    <row r="100" spans="1:4" ht="34.5" customHeight="1" x14ac:dyDescent="0.25">
      <c r="A100" s="87" t="s">
        <v>170</v>
      </c>
      <c r="B100" s="84" t="s">
        <v>171</v>
      </c>
      <c r="C100" s="90"/>
      <c r="D100" s="86">
        <f>D101</f>
        <v>572000</v>
      </c>
    </row>
    <row r="101" spans="1:4" ht="30" x14ac:dyDescent="0.25">
      <c r="A101" s="87" t="s">
        <v>6</v>
      </c>
      <c r="B101" s="84"/>
      <c r="C101" s="84">
        <v>200</v>
      </c>
      <c r="D101" s="86">
        <v>572000</v>
      </c>
    </row>
    <row r="102" spans="1:4" x14ac:dyDescent="0.25">
      <c r="A102" s="87" t="s">
        <v>172</v>
      </c>
      <c r="B102" s="84" t="s">
        <v>173</v>
      </c>
      <c r="C102" s="90"/>
      <c r="D102" s="86">
        <f>D103</f>
        <v>210109.6</v>
      </c>
    </row>
    <row r="103" spans="1:4" ht="30" x14ac:dyDescent="0.25">
      <c r="A103" s="87" t="s">
        <v>6</v>
      </c>
      <c r="B103" s="84"/>
      <c r="C103" s="84">
        <v>200</v>
      </c>
      <c r="D103" s="86">
        <v>210109.6</v>
      </c>
    </row>
    <row r="104" spans="1:4" ht="60" x14ac:dyDescent="0.25">
      <c r="A104" s="99" t="s">
        <v>176</v>
      </c>
      <c r="B104" s="84" t="s">
        <v>179</v>
      </c>
      <c r="C104" s="84"/>
      <c r="D104" s="86">
        <f>D105</f>
        <v>684518.8</v>
      </c>
    </row>
    <row r="105" spans="1:4" ht="30" x14ac:dyDescent="0.25">
      <c r="A105" s="87" t="s">
        <v>6</v>
      </c>
      <c r="B105" s="84"/>
      <c r="C105" s="84">
        <v>200</v>
      </c>
      <c r="D105" s="86">
        <v>684518.8</v>
      </c>
    </row>
    <row r="106" spans="1:4" ht="45" x14ac:dyDescent="0.25">
      <c r="A106" s="87" t="s">
        <v>184</v>
      </c>
      <c r="B106" s="84" t="s">
        <v>185</v>
      </c>
      <c r="C106" s="84"/>
      <c r="D106" s="86">
        <f>D107</f>
        <v>29112</v>
      </c>
    </row>
    <row r="107" spans="1:4" ht="60" x14ac:dyDescent="0.25">
      <c r="A107" s="87" t="s">
        <v>7</v>
      </c>
      <c r="B107" s="84"/>
      <c r="C107" s="84">
        <v>100</v>
      </c>
      <c r="D107" s="86">
        <v>29112</v>
      </c>
    </row>
    <row r="108" spans="1:4" ht="28.5" x14ac:dyDescent="0.25">
      <c r="A108" s="100" t="s">
        <v>137</v>
      </c>
      <c r="B108" s="85" t="s">
        <v>132</v>
      </c>
      <c r="C108" s="116"/>
      <c r="D108" s="93">
        <f>D109</f>
        <v>40000</v>
      </c>
    </row>
    <row r="109" spans="1:4" ht="45" x14ac:dyDescent="0.25">
      <c r="A109" s="87" t="s">
        <v>138</v>
      </c>
      <c r="B109" s="84" t="s">
        <v>133</v>
      </c>
      <c r="C109" s="84"/>
      <c r="D109" s="86">
        <f>D110</f>
        <v>40000</v>
      </c>
    </row>
    <row r="110" spans="1:4" x14ac:dyDescent="0.25">
      <c r="A110" s="87" t="s">
        <v>139</v>
      </c>
      <c r="B110" s="84" t="s">
        <v>134</v>
      </c>
      <c r="C110" s="90"/>
      <c r="D110" s="86">
        <f>D111+D113</f>
        <v>40000</v>
      </c>
    </row>
    <row r="111" spans="1:4" ht="30" x14ac:dyDescent="0.25">
      <c r="A111" s="87" t="s">
        <v>140</v>
      </c>
      <c r="B111" s="84" t="s">
        <v>135</v>
      </c>
      <c r="C111" s="84"/>
      <c r="D111" s="86">
        <f>D112</f>
        <v>0</v>
      </c>
    </row>
    <row r="112" spans="1:4" ht="30" x14ac:dyDescent="0.25">
      <c r="A112" s="87" t="s">
        <v>6</v>
      </c>
      <c r="B112" s="84"/>
      <c r="C112" s="84">
        <v>200</v>
      </c>
      <c r="D112" s="86">
        <v>0</v>
      </c>
    </row>
    <row r="113" spans="1:4" ht="30" x14ac:dyDescent="0.25">
      <c r="A113" s="87" t="s">
        <v>141</v>
      </c>
      <c r="B113" s="84" t="s">
        <v>136</v>
      </c>
      <c r="C113" s="90"/>
      <c r="D113" s="86">
        <f>D114</f>
        <v>40000</v>
      </c>
    </row>
    <row r="114" spans="1:4" ht="30" x14ac:dyDescent="0.25">
      <c r="A114" s="87" t="s">
        <v>6</v>
      </c>
      <c r="B114" s="84"/>
      <c r="C114" s="84">
        <v>200</v>
      </c>
      <c r="D114" s="86">
        <v>40000</v>
      </c>
    </row>
    <row r="115" spans="1:4" x14ac:dyDescent="0.25">
      <c r="A115" s="92" t="s">
        <v>27</v>
      </c>
      <c r="B115" s="85" t="s">
        <v>28</v>
      </c>
      <c r="C115" s="85"/>
      <c r="D115" s="93">
        <f>SUM(D116,D118,D122,D126,D130,D132,D135,D137,D139,D141,D143,D145,D149,D147,D152,D154)</f>
        <v>16641509</v>
      </c>
    </row>
    <row r="116" spans="1:4" x14ac:dyDescent="0.25">
      <c r="A116" s="83" t="s">
        <v>29</v>
      </c>
      <c r="B116" s="101" t="s">
        <v>88</v>
      </c>
      <c r="C116" s="84"/>
      <c r="D116" s="86">
        <f>D117</f>
        <v>1084529</v>
      </c>
    </row>
    <row r="117" spans="1:4" ht="60" x14ac:dyDescent="0.25">
      <c r="A117" s="87" t="s">
        <v>7</v>
      </c>
      <c r="B117" s="101"/>
      <c r="C117" s="90" t="s">
        <v>11</v>
      </c>
      <c r="D117" s="86">
        <v>1084529</v>
      </c>
    </row>
    <row r="118" spans="1:4" x14ac:dyDescent="0.25">
      <c r="A118" s="83" t="s">
        <v>10</v>
      </c>
      <c r="B118" s="101" t="s">
        <v>89</v>
      </c>
      <c r="C118" s="84"/>
      <c r="D118" s="86">
        <f>D119+D120+D121</f>
        <v>7431290</v>
      </c>
    </row>
    <row r="119" spans="1:4" ht="60" x14ac:dyDescent="0.25">
      <c r="A119" s="87" t="s">
        <v>7</v>
      </c>
      <c r="B119" s="85"/>
      <c r="C119" s="90" t="s">
        <v>11</v>
      </c>
      <c r="D119" s="86">
        <v>5047599</v>
      </c>
    </row>
    <row r="120" spans="1:4" ht="30" x14ac:dyDescent="0.25">
      <c r="A120" s="87" t="s">
        <v>6</v>
      </c>
      <c r="B120" s="85"/>
      <c r="C120" s="90" t="s">
        <v>12</v>
      </c>
      <c r="D120" s="86">
        <v>2379191</v>
      </c>
    </row>
    <row r="121" spans="1:4" x14ac:dyDescent="0.25">
      <c r="A121" s="87" t="s">
        <v>8</v>
      </c>
      <c r="B121" s="85"/>
      <c r="C121" s="90" t="s">
        <v>9</v>
      </c>
      <c r="D121" s="86">
        <v>4500</v>
      </c>
    </row>
    <row r="122" spans="1:4" x14ac:dyDescent="0.25">
      <c r="A122" s="83" t="s">
        <v>30</v>
      </c>
      <c r="B122" s="101" t="s">
        <v>90</v>
      </c>
      <c r="C122" s="84"/>
      <c r="D122" s="86">
        <f>D123+D125+D124</f>
        <v>150000</v>
      </c>
    </row>
    <row r="123" spans="1:4" ht="30" x14ac:dyDescent="0.25">
      <c r="A123" s="87" t="s">
        <v>6</v>
      </c>
      <c r="B123" s="85"/>
      <c r="C123" s="90" t="s">
        <v>12</v>
      </c>
      <c r="D123" s="86">
        <v>19284</v>
      </c>
    </row>
    <row r="124" spans="1:4" x14ac:dyDescent="0.25">
      <c r="A124" s="87" t="s">
        <v>5</v>
      </c>
      <c r="B124" s="85"/>
      <c r="C124" s="90" t="s">
        <v>13</v>
      </c>
      <c r="D124" s="86">
        <v>66500</v>
      </c>
    </row>
    <row r="125" spans="1:4" x14ac:dyDescent="0.25">
      <c r="A125" s="87" t="s">
        <v>8</v>
      </c>
      <c r="B125" s="85"/>
      <c r="C125" s="90" t="s">
        <v>9</v>
      </c>
      <c r="D125" s="86">
        <v>64216</v>
      </c>
    </row>
    <row r="126" spans="1:4" ht="30" x14ac:dyDescent="0.25">
      <c r="A126" s="83" t="s">
        <v>32</v>
      </c>
      <c r="B126" s="101" t="s">
        <v>91</v>
      </c>
      <c r="C126" s="84"/>
      <c r="D126" s="86">
        <f>SUM(D127:D129)</f>
        <v>5334878</v>
      </c>
    </row>
    <row r="127" spans="1:4" ht="60" x14ac:dyDescent="0.25">
      <c r="A127" s="83" t="s">
        <v>7</v>
      </c>
      <c r="B127" s="101"/>
      <c r="C127" s="84">
        <v>100</v>
      </c>
      <c r="D127" s="86">
        <v>3984960</v>
      </c>
    </row>
    <row r="128" spans="1:4" ht="30" x14ac:dyDescent="0.25">
      <c r="A128" s="87" t="s">
        <v>6</v>
      </c>
      <c r="B128" s="85"/>
      <c r="C128" s="90" t="s">
        <v>12</v>
      </c>
      <c r="D128" s="86">
        <v>1339918</v>
      </c>
    </row>
    <row r="129" spans="1:4" x14ac:dyDescent="0.25">
      <c r="A129" s="89" t="s">
        <v>8</v>
      </c>
      <c r="B129" s="85"/>
      <c r="C129" s="90" t="s">
        <v>9</v>
      </c>
      <c r="D129" s="86">
        <v>10000</v>
      </c>
    </row>
    <row r="130" spans="1:4" ht="45" x14ac:dyDescent="0.25">
      <c r="A130" s="83" t="s">
        <v>31</v>
      </c>
      <c r="B130" s="101" t="s">
        <v>92</v>
      </c>
      <c r="C130" s="84"/>
      <c r="D130" s="86">
        <f>D131</f>
        <v>443600</v>
      </c>
    </row>
    <row r="131" spans="1:4" ht="30" x14ac:dyDescent="0.25">
      <c r="A131" s="87" t="s">
        <v>6</v>
      </c>
      <c r="B131" s="101"/>
      <c r="C131" s="84">
        <v>200</v>
      </c>
      <c r="D131" s="86">
        <v>443600</v>
      </c>
    </row>
    <row r="132" spans="1:4" x14ac:dyDescent="0.25">
      <c r="A132" s="83" t="s">
        <v>33</v>
      </c>
      <c r="B132" s="102" t="s">
        <v>93</v>
      </c>
      <c r="C132" s="84"/>
      <c r="D132" s="86">
        <f>D133+D134</f>
        <v>40000</v>
      </c>
    </row>
    <row r="133" spans="1:4" ht="30" x14ac:dyDescent="0.25">
      <c r="A133" s="103" t="s">
        <v>6</v>
      </c>
      <c r="B133" s="102"/>
      <c r="C133" s="90" t="s">
        <v>12</v>
      </c>
      <c r="D133" s="86">
        <v>40000</v>
      </c>
    </row>
    <row r="134" spans="1:4" x14ac:dyDescent="0.25">
      <c r="A134" s="103" t="s">
        <v>8</v>
      </c>
      <c r="B134" s="102"/>
      <c r="C134" s="90" t="s">
        <v>9</v>
      </c>
      <c r="D134" s="86">
        <v>0</v>
      </c>
    </row>
    <row r="135" spans="1:4" x14ac:dyDescent="0.25">
      <c r="A135" s="115" t="s">
        <v>130</v>
      </c>
      <c r="B135" s="102" t="s">
        <v>131</v>
      </c>
      <c r="C135" s="90"/>
      <c r="D135" s="86">
        <f>D136</f>
        <v>85000</v>
      </c>
    </row>
    <row r="136" spans="1:4" ht="30" x14ac:dyDescent="0.25">
      <c r="A136" s="87" t="s">
        <v>6</v>
      </c>
      <c r="B136" s="102"/>
      <c r="C136" s="84">
        <v>200</v>
      </c>
      <c r="D136" s="86">
        <v>85000</v>
      </c>
    </row>
    <row r="137" spans="1:4" ht="66.75" customHeight="1" x14ac:dyDescent="0.25">
      <c r="A137" s="104" t="s">
        <v>107</v>
      </c>
      <c r="B137" s="102" t="s">
        <v>106</v>
      </c>
      <c r="C137" s="90"/>
      <c r="D137" s="86">
        <f>D138</f>
        <v>201970</v>
      </c>
    </row>
    <row r="138" spans="1:4" x14ac:dyDescent="0.25">
      <c r="A138" s="105" t="s">
        <v>108</v>
      </c>
      <c r="B138" s="102"/>
      <c r="C138" s="90" t="s">
        <v>105</v>
      </c>
      <c r="D138" s="86">
        <v>201970</v>
      </c>
    </row>
    <row r="139" spans="1:4" ht="30" x14ac:dyDescent="0.25">
      <c r="A139" s="106" t="s">
        <v>94</v>
      </c>
      <c r="B139" s="102" t="s">
        <v>95</v>
      </c>
      <c r="C139" s="84"/>
      <c r="D139" s="86">
        <f>D140</f>
        <v>40254</v>
      </c>
    </row>
    <row r="140" spans="1:4" ht="15.75" thickBot="1" x14ac:dyDescent="0.3">
      <c r="A140" s="103" t="s">
        <v>8</v>
      </c>
      <c r="B140" s="102"/>
      <c r="C140" s="90" t="s">
        <v>9</v>
      </c>
      <c r="D140" s="86">
        <v>40254</v>
      </c>
    </row>
    <row r="141" spans="1:4" ht="30.75" thickBot="1" x14ac:dyDescent="0.3">
      <c r="A141" s="107" t="s">
        <v>99</v>
      </c>
      <c r="B141" s="102" t="s">
        <v>98</v>
      </c>
      <c r="C141" s="84"/>
      <c r="D141" s="86">
        <f>D142</f>
        <v>356000</v>
      </c>
    </row>
    <row r="142" spans="1:4" ht="30" x14ac:dyDescent="0.25">
      <c r="A142" s="87" t="s">
        <v>6</v>
      </c>
      <c r="B142" s="102"/>
      <c r="C142" s="84">
        <v>200</v>
      </c>
      <c r="D142" s="86">
        <v>356000</v>
      </c>
    </row>
    <row r="143" spans="1:4" ht="45" x14ac:dyDescent="0.25">
      <c r="A143" s="95" t="s">
        <v>100</v>
      </c>
      <c r="B143" s="102" t="s">
        <v>101</v>
      </c>
      <c r="C143" s="84"/>
      <c r="D143" s="86">
        <f>D144</f>
        <v>727370</v>
      </c>
    </row>
    <row r="144" spans="1:4" ht="30" x14ac:dyDescent="0.25">
      <c r="A144" s="87" t="s">
        <v>6</v>
      </c>
      <c r="B144" s="102"/>
      <c r="C144" s="84">
        <v>200</v>
      </c>
      <c r="D144" s="86">
        <v>727370</v>
      </c>
    </row>
    <row r="145" spans="1:4" ht="30" x14ac:dyDescent="0.25">
      <c r="A145" s="95" t="s">
        <v>102</v>
      </c>
      <c r="B145" s="102" t="s">
        <v>103</v>
      </c>
      <c r="C145" s="90"/>
      <c r="D145" s="86">
        <f>D146</f>
        <v>223513</v>
      </c>
    </row>
    <row r="146" spans="1:4" x14ac:dyDescent="0.25">
      <c r="A146" s="83" t="s">
        <v>5</v>
      </c>
      <c r="B146" s="84"/>
      <c r="C146" s="90" t="s">
        <v>13</v>
      </c>
      <c r="D146" s="86">
        <v>223513</v>
      </c>
    </row>
    <row r="147" spans="1:4" x14ac:dyDescent="0.25">
      <c r="A147" s="83" t="s">
        <v>113</v>
      </c>
      <c r="B147" s="102" t="s">
        <v>114</v>
      </c>
      <c r="C147" s="90"/>
      <c r="D147" s="86">
        <f>D148</f>
        <v>0</v>
      </c>
    </row>
    <row r="148" spans="1:4" ht="30" x14ac:dyDescent="0.25">
      <c r="A148" s="87" t="s">
        <v>6</v>
      </c>
      <c r="B148" s="84"/>
      <c r="C148" s="90" t="s">
        <v>12</v>
      </c>
      <c r="D148" s="86">
        <v>0</v>
      </c>
    </row>
    <row r="149" spans="1:4" ht="30" x14ac:dyDescent="0.25">
      <c r="A149" s="108" t="s">
        <v>96</v>
      </c>
      <c r="B149" s="101" t="s">
        <v>97</v>
      </c>
      <c r="C149" s="84"/>
      <c r="D149" s="86">
        <f>D150+D151</f>
        <v>257217</v>
      </c>
    </row>
    <row r="150" spans="1:4" ht="60" x14ac:dyDescent="0.25">
      <c r="A150" s="87" t="s">
        <v>7</v>
      </c>
      <c r="B150" s="101"/>
      <c r="C150" s="90" t="s">
        <v>11</v>
      </c>
      <c r="D150" s="86">
        <v>257217</v>
      </c>
    </row>
    <row r="151" spans="1:4" ht="30" x14ac:dyDescent="0.25">
      <c r="A151" s="87" t="s">
        <v>6</v>
      </c>
      <c r="B151" s="101"/>
      <c r="C151" s="90" t="s">
        <v>12</v>
      </c>
      <c r="D151" s="86">
        <v>0</v>
      </c>
    </row>
    <row r="152" spans="1:4" ht="45" x14ac:dyDescent="0.25">
      <c r="A152" s="87" t="s">
        <v>184</v>
      </c>
      <c r="B152" s="84" t="s">
        <v>185</v>
      </c>
      <c r="C152" s="84"/>
      <c r="D152" s="86">
        <f>D153</f>
        <v>107588</v>
      </c>
    </row>
    <row r="153" spans="1:4" ht="60" x14ac:dyDescent="0.25">
      <c r="A153" s="87" t="s">
        <v>7</v>
      </c>
      <c r="B153" s="84"/>
      <c r="C153" s="84">
        <v>100</v>
      </c>
      <c r="D153" s="86">
        <v>107588</v>
      </c>
    </row>
    <row r="154" spans="1:4" ht="30" x14ac:dyDescent="0.25">
      <c r="A154" s="87" t="s">
        <v>175</v>
      </c>
      <c r="B154" s="101" t="s">
        <v>174</v>
      </c>
      <c r="C154" s="90"/>
      <c r="D154" s="86">
        <f>D155</f>
        <v>158300</v>
      </c>
    </row>
    <row r="155" spans="1:4" ht="30" x14ac:dyDescent="0.25">
      <c r="A155" s="87" t="s">
        <v>6</v>
      </c>
      <c r="B155" s="101"/>
      <c r="C155" s="90" t="s">
        <v>12</v>
      </c>
      <c r="D155" s="86">
        <v>158300</v>
      </c>
    </row>
    <row r="156" spans="1:4" x14ac:dyDescent="0.25">
      <c r="A156" s="92" t="s">
        <v>34</v>
      </c>
      <c r="B156" s="84"/>
      <c r="C156" s="84"/>
      <c r="D156" s="93">
        <f>D8+D12+D20+D34+D44+D61+D69+D86+D108+D115+D56+D39</f>
        <v>57131487.950000003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2022-08-23T11:22:24Z</cp:lastPrinted>
  <dcterms:created xsi:type="dcterms:W3CDTF">2016-08-16T13:35:15Z</dcterms:created>
  <dcterms:modified xsi:type="dcterms:W3CDTF">2022-11-25T07:19:31Z</dcterms:modified>
</cp:coreProperties>
</file>