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3895" windowHeight="99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 refMode="R1C1"/>
</workbook>
</file>

<file path=xl/calcChain.xml><?xml version="1.0" encoding="utf-8"?>
<calcChain xmlns="http://schemas.openxmlformats.org/spreadsheetml/2006/main">
  <c r="E26" i="1"/>
  <c r="E25"/>
  <c r="E24"/>
  <c r="E22"/>
  <c r="E21"/>
  <c r="E20"/>
  <c r="E19"/>
  <c r="E18"/>
  <c r="E16" s="1"/>
  <c r="E17"/>
  <c r="F16"/>
  <c r="F27" s="1"/>
  <c r="E14"/>
  <c r="H12"/>
  <c r="D11"/>
  <c r="D10"/>
  <c r="J9"/>
  <c r="J11" s="1"/>
  <c r="E30" s="1"/>
  <c r="C5"/>
  <c r="E27" l="1"/>
  <c r="J10"/>
  <c r="E10"/>
  <c r="E23" l="1"/>
  <c r="E11"/>
</calcChain>
</file>

<file path=xl/sharedStrings.xml><?xml version="1.0" encoding="utf-8"?>
<sst xmlns="http://schemas.openxmlformats.org/spreadsheetml/2006/main" count="162" uniqueCount="126">
  <si>
    <t xml:space="preserve">              Общество с ограниченной ответственностью «УК ТЕСТ-А»</t>
  </si>
  <si>
    <t>Управляющей компании ООО "УК Тест-А"</t>
  </si>
  <si>
    <t>по адресу:</t>
  </si>
  <si>
    <t>Обслуживаемая площадь:</t>
  </si>
  <si>
    <t>кв.м.</t>
  </si>
  <si>
    <t>руб.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</si>
  <si>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</si>
  <si>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</si>
  <si>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</si>
  <si>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</si>
  <si>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</si>
  <si>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</si>
  <si>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</si>
  <si>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</si>
  <si>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</si>
  <si>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дата</t>
  </si>
  <si>
    <t>Заявка, кв.</t>
  </si>
  <si>
    <t>1.</t>
  </si>
  <si>
    <t>Техническое обслуживание и непредвиденный ремонт конструктивных элементов зданий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</si>
  <si>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</si>
  <si>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</si>
  <si>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 - водопровода и канализации</t>
  </si>
  <si>
    <t>- горячего водоснабжения</t>
  </si>
  <si>
    <t>б/н</t>
  </si>
  <si>
    <t>Уборка снега механизированным путем с тротуаров и внутриквартальных проездов  в границах уборочных площадей</t>
  </si>
  <si>
    <t>- отопление</t>
  </si>
  <si>
    <t>- электросетей</t>
  </si>
  <si>
    <t>- газового оборудования</t>
  </si>
  <si>
    <t>осмотр и устранение неполадок (договор с Яроблгаз)</t>
  </si>
  <si>
    <t>Содержание и благоустройство домового хозяйства, всего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</si>
  <si>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</si>
  <si>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</si>
  <si>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</si>
  <si>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Организация эксплуатации жилого фонда (МКД)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</si>
  <si>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</si>
  <si>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ИТОГО за содержание и ремонт:</t>
  </si>
  <si>
    <t>Акт выполненных работ.Уборка подъездов дома за январь</t>
  </si>
  <si>
    <t>2-й подъезд</t>
  </si>
  <si>
    <t>Справочно: общая задолженность населения по оплате коммуналных услуг</t>
  </si>
  <si>
    <t>Управляющая компания ООО "УК ТЕСТ-А"</t>
  </si>
  <si>
    <t>Акт выполненных работ.Уборка подъездов дома за февраль</t>
  </si>
  <si>
    <t>Акт выполненных работ.Уборка подъездов дома за март</t>
  </si>
  <si>
    <t>Технические работы по окончанию отопительного сезона</t>
  </si>
  <si>
    <t>Окос травы (придомовая территория)</t>
  </si>
  <si>
    <t>06.-07.2020</t>
  </si>
  <si>
    <t xml:space="preserve"> Мерроприятия по подготовке к отопительному сезону;  устранение незначительных неисправностей в системе теплоснабжения, опрессовка</t>
  </si>
  <si>
    <t>Акт выполненных работ.Уборка подъездов дома за июль</t>
  </si>
  <si>
    <t>АКТ планового обследования вентиляционных каналов и дымоходов</t>
  </si>
  <si>
    <t>Проведение работ по дератизации (договор с ООО "ЕКО-ГРАДЪ")</t>
  </si>
  <si>
    <t xml:space="preserve"> Т.О. внутридомового газового оборудования (договор с АО "Газпром газораспределение Ярославль")</t>
  </si>
  <si>
    <t>Устранение засора канализации</t>
  </si>
  <si>
    <t>Проведение плановых осмотров</t>
  </si>
  <si>
    <t>2 раза в год, весна-осень</t>
  </si>
  <si>
    <t>АО Яроблгаз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</si>
  <si>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</si>
  <si>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</si>
  <si>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Прочистка дымовентиляционных каналов</t>
  </si>
  <si>
    <t>Прочистка  системы  внутреннего водостока от засорения</t>
  </si>
  <si>
    <t>по  мере  выявления</t>
  </si>
  <si>
    <t xml:space="preserve">Очистка кровли от  снега и наледи         </t>
  </si>
  <si>
    <t>в  зимний период по  необходимости</t>
  </si>
  <si>
    <t>в  зимний период по мере необходимости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</si>
  <si>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</si>
  <si>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</si>
  <si>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t>2 раза в месяц и по необходимости</t>
  </si>
  <si>
    <t>по мере необходимости</t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</si>
  <si>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</si>
  <si>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t>круглосуточно</t>
  </si>
  <si>
    <t>постоянно, в течении действия договора управления</t>
  </si>
  <si>
    <t>ежемесячное начисление</t>
  </si>
  <si>
    <t>1-й подъезд</t>
  </si>
  <si>
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</si>
  <si>
    <t>Просроченная задолженность населения за 3 месяца и более: квартиры №</t>
  </si>
  <si>
    <t>3-й подъезд</t>
  </si>
  <si>
    <t>ТО ОДПУ (чистка расходомеров)</t>
  </si>
  <si>
    <t>Ежемесячный съем показаний  ОДПУ тепловой энергии</t>
  </si>
  <si>
    <t>август-сентябрь</t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</si>
  <si>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осмотр и устранение неполадок </t>
    </r>
  </si>
  <si>
    <r>
      <rPr>
        <b/>
        <sz val="12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2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</si>
  <si>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май-июнь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</si>
  <si>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>: 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</si>
  <si>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2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</si>
  <si>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</si>
  <si>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05.-09.2020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</si>
  <si>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</si>
  <si>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Выезд и консультация специалиста (осмотр системы ХВС в квартире)</t>
  </si>
  <si>
    <t>Акты выполненных работ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</si>
  <si>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</si>
  <si>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</si>
  <si>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Услуги Расчетный центр</t>
  </si>
  <si>
    <t>6-й подъезд</t>
  </si>
  <si>
    <t>Демонтаж ОДПУ для поверки - 2шт.</t>
  </si>
  <si>
    <t>Поверка ОДПУ теплосчетчик - 2шт(договор со спец. организацией)</t>
  </si>
  <si>
    <t>Акт выполненных работ.Уборка подъездов дома за апрель, май</t>
  </si>
  <si>
    <t>Акт выполненных работ.Уборка подъездов дома за июнь</t>
  </si>
  <si>
    <t>Засор канализации дворовой (заявка в АДС водоканала)</t>
  </si>
  <si>
    <t>Чистка снега механическим способом</t>
  </si>
  <si>
    <t>по необходимости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</si>
  <si>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2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теплоснабжения, обслуживание ОДПУ тепла (демонтаж,монтаж,прочистка ОДПУ 2 шт.)</t>
    </r>
  </si>
  <si>
    <t xml:space="preserve">             152120,Ярославская область, р.п. Ишня, ул. Фрунзенская, дом 10, ОГРН 1147609001561 , ИНН 7609028510 КПП 760901001</t>
  </si>
  <si>
    <t>с. Шурскол Квартал В, дом 2</t>
  </si>
  <si>
    <t>Тариф за СО ЖФ без ТБО с 01.09.18г.</t>
  </si>
  <si>
    <t>Тариф за СО ЖФ с 01.06.2018г.</t>
  </si>
  <si>
    <t>Протокол №2 ОСС от 18.06.2018г.</t>
  </si>
  <si>
    <r>
      <t xml:space="preserve">Замена подъездных дверей 6 шт.(2016г.); ремонт вентканала; ремонт подъездной двери; ремонт козырька подьезда; Ремонт отлива у вытяжки; ремонт кровли с заменой дефектного участка шифера; косметический ремонт (2017г); разбор и установка вентканала 1-й подъезд;Установка лавочки, ремонт козырька, выравнивание пола подъезда;Частичный ремонт пола в под. №4 ; установка урн;Герметизация швов примыкания к вентканалу; замена почтовых ящиков; </t>
    </r>
    <r>
      <rPr>
        <b/>
        <sz val="9"/>
        <color indexed="8"/>
        <rFont val="Times New Roman"/>
        <family val="1"/>
        <charset val="204"/>
      </rPr>
      <t>2018г</t>
    </r>
    <r>
      <rPr>
        <sz val="9"/>
        <color indexed="8"/>
        <rFont val="Times New Roman"/>
        <family val="1"/>
        <charset val="204"/>
      </rPr>
      <t>: Ремонт двери подвального помещения, Установка забора у подъезда №6, Установка урны у подъезда №3, Побелка потолков,покраска стен, покраска перил и эл.щитков, покраска дверей, частично ремонт стен,замена стекла в под.2 шт. .</t>
    </r>
    <r>
      <rPr>
        <b/>
        <sz val="9"/>
        <color indexed="8"/>
        <rFont val="Times New Roman"/>
        <family val="1"/>
        <charset val="204"/>
      </rPr>
      <t>2019г:</t>
    </r>
    <r>
      <rPr>
        <sz val="9"/>
        <color indexed="8"/>
        <rFont val="Times New Roman"/>
        <family val="1"/>
        <charset val="204"/>
      </rPr>
      <t xml:space="preserve">  Ремонт примыкания около вытяжки на кровле(герметизация); Установка скамейки - 2 шт.; Частичный ремонт шиферной кровли; Частичный ремонт кровли (замена шифера - 6м2, установка снегозадержателей). </t>
    </r>
    <r>
      <rPr>
        <b/>
        <sz val="9"/>
        <color indexed="8"/>
        <rFont val="Times New Roman"/>
        <family val="1"/>
        <charset val="204"/>
      </rPr>
      <t>2020г:</t>
    </r>
    <r>
      <rPr>
        <sz val="9"/>
        <color indexed="8"/>
        <rFont val="Times New Roman"/>
        <family val="1"/>
        <charset val="204"/>
      </rPr>
      <t xml:space="preserve"> Частичный ремонт кровли замена шиферного листа 3м2;Установка забора придомовой территории 9м.п.; установка скамейки.</t>
    </r>
  </si>
  <si>
    <t>18п/з</t>
  </si>
  <si>
    <t>Ремонт системы отопления</t>
  </si>
  <si>
    <t>Выезд и консультация специалиста (осмотр отопительной системы  в квартире)</t>
  </si>
  <si>
    <t>Замена эл.лампочек 1шт, замена патрона 1шт</t>
  </si>
  <si>
    <t>11, 15</t>
  </si>
  <si>
    <t>Частичный ремонт кровли (замена шиферного листа  -3м2)</t>
  </si>
  <si>
    <t>Устранение прорыва ХВС в подвальном помещении</t>
  </si>
  <si>
    <t>Замена стояка ХВС в подвальном помещении - 6м</t>
  </si>
  <si>
    <t>7,8,21,39,40</t>
  </si>
  <si>
    <t>Замена лежака канализации в подвальном помещении (2 м)</t>
  </si>
  <si>
    <t>Перепаковка резьбового соединениясистемы ХВС в подвальном помещении (муфта)</t>
  </si>
  <si>
    <t>Ремонт проводки(фаза)</t>
  </si>
  <si>
    <t xml:space="preserve">Переборка соединений отопительного стояка (п/сушитель) </t>
  </si>
  <si>
    <t>5-й подъезд</t>
  </si>
  <si>
    <t>Установка прибора учета (теплосчетчик) после поверки, замена прокладок</t>
  </si>
  <si>
    <t>Установка забора придомовой территории - 9м, установка скамейки.</t>
  </si>
  <si>
    <t>Замена участка ХВС в подвальном помещении - 6м</t>
  </si>
  <si>
    <t>6-й поъезд</t>
  </si>
  <si>
    <t>170п/з</t>
  </si>
  <si>
    <t>АКТ контрольного замера давления и  температуры теплоносителя на вводе</t>
  </si>
  <si>
    <t>Ремонт проводки (замена клемника)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</si>
</sst>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2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/>
    <xf numFmtId="0" fontId="7" fillId="2" borderId="5" xfId="0" applyFont="1" applyFill="1" applyBorder="1" applyAlignment="1">
      <alignment horizontal="center" vertical="center"/>
    </xf>
    <xf numFmtId="1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14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0" fillId="3" borderId="16" xfId="0" applyFill="1" applyBorder="1" applyAlignment="1">
      <alignment wrapText="1"/>
    </xf>
    <xf numFmtId="0" fontId="3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wrapText="1"/>
    </xf>
    <xf numFmtId="0" fontId="7" fillId="2" borderId="16" xfId="0" applyFont="1" applyFill="1" applyBorder="1" applyAlignment="1">
      <alignment horizontal="center" wrapText="1"/>
    </xf>
    <xf numFmtId="0" fontId="7" fillId="0" borderId="5" xfId="0" applyFont="1" applyBorder="1"/>
    <xf numFmtId="14" fontId="7" fillId="0" borderId="5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0" fillId="0" borderId="1" xfId="0" applyFont="1" applyBorder="1"/>
    <xf numFmtId="0" fontId="16" fillId="0" borderId="0" xfId="0" applyFont="1"/>
    <xf numFmtId="0" fontId="7" fillId="0" borderId="0" xfId="0" applyFont="1"/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" fillId="0" borderId="0" xfId="0" applyFont="1"/>
    <xf numFmtId="2" fontId="17" fillId="0" borderId="0" xfId="0" applyNumberFormat="1" applyFont="1"/>
    <xf numFmtId="0" fontId="13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26" fillId="0" borderId="10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3" fillId="0" borderId="15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4" fillId="0" borderId="26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9" fillId="2" borderId="5" xfId="0" applyFont="1" applyFill="1" applyBorder="1" applyAlignment="1">
      <alignment horizontal="center" vertical="center"/>
    </xf>
    <xf numFmtId="14" fontId="9" fillId="2" borderId="5" xfId="0" applyNumberFormat="1" applyFont="1" applyFill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/>
    </xf>
    <xf numFmtId="0" fontId="13" fillId="0" borderId="5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17" fillId="0" borderId="0" xfId="0" applyNumberFormat="1" applyFont="1" applyFill="1" applyBorder="1"/>
    <xf numFmtId="0" fontId="17" fillId="4" borderId="1" xfId="0" applyFont="1" applyFill="1" applyBorder="1" applyAlignment="1">
      <alignment horizontal="left"/>
    </xf>
    <xf numFmtId="2" fontId="2" fillId="0" borderId="1" xfId="0" applyNumberFormat="1" applyFont="1" applyBorder="1"/>
    <xf numFmtId="0" fontId="24" fillId="0" borderId="3" xfId="0" applyFont="1" applyBorder="1" applyAlignment="1">
      <alignment horizontal="center" vertical="top" wrapText="1"/>
    </xf>
    <xf numFmtId="0" fontId="16" fillId="0" borderId="7" xfId="0" applyFont="1" applyBorder="1"/>
    <xf numFmtId="0" fontId="24" fillId="0" borderId="13" xfId="0" applyFont="1" applyBorder="1" applyAlignment="1">
      <alignment horizontal="center" vertical="top" wrapText="1"/>
    </xf>
    <xf numFmtId="0" fontId="25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25" fillId="0" borderId="18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23" fillId="0" borderId="22" xfId="0" applyFont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4" fontId="7" fillId="2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left" vertical="center"/>
    </xf>
    <xf numFmtId="14" fontId="7" fillId="2" borderId="5" xfId="0" applyNumberFormat="1" applyFont="1" applyFill="1" applyBorder="1" applyAlignment="1">
      <alignment horizontal="center"/>
    </xf>
    <xf numFmtId="0" fontId="9" fillId="2" borderId="5" xfId="0" applyNumberFormat="1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center" vertical="center"/>
    </xf>
    <xf numFmtId="14" fontId="9" fillId="2" borderId="31" xfId="0" applyNumberFormat="1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vertical="center"/>
    </xf>
    <xf numFmtId="14" fontId="9" fillId="2" borderId="5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21" xfId="0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top" wrapText="1"/>
    </xf>
    <xf numFmtId="0" fontId="23" fillId="0" borderId="24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6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0" borderId="27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17" fillId="4" borderId="0" xfId="0" applyFont="1" applyFill="1" applyAlignment="1">
      <alignment horizontal="left"/>
    </xf>
    <xf numFmtId="0" fontId="17" fillId="4" borderId="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495300</xdr:colOff>
      <xdr:row>6</xdr:row>
      <xdr:rowOff>76200</xdr:rowOff>
    </xdr:to>
    <xdr:pic>
      <xdr:nvPicPr>
        <xdr:cNvPr id="3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57150"/>
          <a:ext cx="13239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56;&#1040;&#1042;&#1045;&#1051;&#1068;&#1053;&#1067;&#1049;%20&#1054;&#1058;&#1063;&#1045;&#1058;%202020%20&#8212;%20&#1082;&#1086;&#1087;&#1080;&#1103;/&#1054;&#1090;&#1095;&#1077;&#1090;%20&#1079;&#1072;%202020%20%20&#1075;&#1086;&#1076;%20&#1064;&#1091;&#1088;&#1089;&#1082;&#1086;&#1083;%20&#1086;&#1082;&#1086;&#1085;&#1095;&#1072;&#1090;&#1077;&#1083;&#1100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урскол В 3"/>
      <sheetName val="Шурскол В 2"/>
      <sheetName val="Шурскол В 5"/>
      <sheetName val="Шурскол А 12"/>
      <sheetName val="Шурскол А 11"/>
      <sheetName val="Шурскол А 10"/>
      <sheetName val="Шурскол А 9"/>
      <sheetName val="Шурскол А 8"/>
      <sheetName val="Шурскол А 7"/>
      <sheetName val="Шурскол А 6"/>
      <sheetName val="Шурскол А 5"/>
      <sheetName val="Шурскол А 4"/>
      <sheetName val="Шурскол А 3"/>
      <sheetName val="Шурскол А 2"/>
      <sheetName val="Шурскол А 1"/>
      <sheetName val="Тариф Шурскол А-15,13"/>
      <sheetName val="Тариф Шурскол В2,5-16,25-2018"/>
      <sheetName val="Тариф Шурскол В3-16,0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C5" t="str">
            <v>Отчёт о проделанной работе за 2020 год</v>
          </cell>
        </row>
        <row r="10">
          <cell r="D10" t="str">
            <v>январь- декабрь 2020 г., руб.</v>
          </cell>
        </row>
        <row r="11">
          <cell r="D11" t="str">
            <v>январь- декабрь 2020 г., руб.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34"/>
  <sheetViews>
    <sheetView tabSelected="1" topLeftCell="A115" workbookViewId="0">
      <selection activeCell="G10" sqref="G10"/>
    </sheetView>
  </sheetViews>
  <sheetFormatPr defaultRowHeight="15.75"/>
  <cols>
    <col min="1" max="1" width="4.28515625" customWidth="1"/>
    <col min="2" max="2" width="6.5703125" customWidth="1"/>
    <col min="3" max="3" width="39" customWidth="1"/>
    <col min="4" max="4" width="60.7109375" customWidth="1"/>
    <col min="5" max="5" width="19.7109375" customWidth="1"/>
    <col min="6" max="6" width="6.85546875" style="39" customWidth="1"/>
    <col min="7" max="7" width="3.85546875" customWidth="1"/>
    <col min="8" max="8" width="8.28515625" style="43" customWidth="1"/>
    <col min="9" max="9" width="11.85546875" style="43" customWidth="1"/>
    <col min="10" max="10" width="68.7109375" style="43" customWidth="1"/>
    <col min="11" max="11" width="13.85546875" style="43" customWidth="1"/>
    <col min="12" max="12" width="13.5703125" style="43" customWidth="1"/>
    <col min="257" max="257" width="4.28515625" customWidth="1"/>
    <col min="258" max="258" width="6.5703125" customWidth="1"/>
    <col min="259" max="259" width="39" customWidth="1"/>
    <col min="260" max="260" width="60.7109375" customWidth="1"/>
    <col min="261" max="261" width="19.7109375" customWidth="1"/>
    <col min="262" max="262" width="6.85546875" customWidth="1"/>
    <col min="263" max="263" width="3.85546875" customWidth="1"/>
    <col min="264" max="264" width="3.140625" customWidth="1"/>
    <col min="266" max="266" width="10.28515625" customWidth="1"/>
    <col min="267" max="267" width="82.140625" customWidth="1"/>
    <col min="268" max="268" width="13.5703125" customWidth="1"/>
    <col min="513" max="513" width="4.28515625" customWidth="1"/>
    <col min="514" max="514" width="6.5703125" customWidth="1"/>
    <col min="515" max="515" width="39" customWidth="1"/>
    <col min="516" max="516" width="60.7109375" customWidth="1"/>
    <col min="517" max="517" width="19.7109375" customWidth="1"/>
    <col min="518" max="518" width="6.85546875" customWidth="1"/>
    <col min="519" max="519" width="3.85546875" customWidth="1"/>
    <col min="520" max="520" width="3.140625" customWidth="1"/>
    <col min="522" max="522" width="10.28515625" customWidth="1"/>
    <col min="523" max="523" width="82.140625" customWidth="1"/>
    <col min="524" max="524" width="13.5703125" customWidth="1"/>
    <col min="769" max="769" width="4.28515625" customWidth="1"/>
    <col min="770" max="770" width="6.5703125" customWidth="1"/>
    <col min="771" max="771" width="39" customWidth="1"/>
    <col min="772" max="772" width="60.7109375" customWidth="1"/>
    <col min="773" max="773" width="19.7109375" customWidth="1"/>
    <col min="774" max="774" width="6.85546875" customWidth="1"/>
    <col min="775" max="775" width="3.85546875" customWidth="1"/>
    <col min="776" max="776" width="3.140625" customWidth="1"/>
    <col min="778" max="778" width="10.28515625" customWidth="1"/>
    <col min="779" max="779" width="82.140625" customWidth="1"/>
    <col min="780" max="780" width="13.5703125" customWidth="1"/>
    <col min="1025" max="1025" width="4.28515625" customWidth="1"/>
    <col min="1026" max="1026" width="6.5703125" customWidth="1"/>
    <col min="1027" max="1027" width="39" customWidth="1"/>
    <col min="1028" max="1028" width="60.7109375" customWidth="1"/>
    <col min="1029" max="1029" width="19.7109375" customWidth="1"/>
    <col min="1030" max="1030" width="6.85546875" customWidth="1"/>
    <col min="1031" max="1031" width="3.85546875" customWidth="1"/>
    <col min="1032" max="1032" width="3.140625" customWidth="1"/>
    <col min="1034" max="1034" width="10.28515625" customWidth="1"/>
    <col min="1035" max="1035" width="82.140625" customWidth="1"/>
    <col min="1036" max="1036" width="13.5703125" customWidth="1"/>
    <col min="1281" max="1281" width="4.28515625" customWidth="1"/>
    <col min="1282" max="1282" width="6.5703125" customWidth="1"/>
    <col min="1283" max="1283" width="39" customWidth="1"/>
    <col min="1284" max="1284" width="60.7109375" customWidth="1"/>
    <col min="1285" max="1285" width="19.7109375" customWidth="1"/>
    <col min="1286" max="1286" width="6.85546875" customWidth="1"/>
    <col min="1287" max="1287" width="3.85546875" customWidth="1"/>
    <col min="1288" max="1288" width="3.140625" customWidth="1"/>
    <col min="1290" max="1290" width="10.28515625" customWidth="1"/>
    <col min="1291" max="1291" width="82.140625" customWidth="1"/>
    <col min="1292" max="1292" width="13.5703125" customWidth="1"/>
    <col min="1537" max="1537" width="4.28515625" customWidth="1"/>
    <col min="1538" max="1538" width="6.5703125" customWidth="1"/>
    <col min="1539" max="1539" width="39" customWidth="1"/>
    <col min="1540" max="1540" width="60.7109375" customWidth="1"/>
    <col min="1541" max="1541" width="19.7109375" customWidth="1"/>
    <col min="1542" max="1542" width="6.85546875" customWidth="1"/>
    <col min="1543" max="1543" width="3.85546875" customWidth="1"/>
    <col min="1544" max="1544" width="3.140625" customWidth="1"/>
    <col min="1546" max="1546" width="10.28515625" customWidth="1"/>
    <col min="1547" max="1547" width="82.140625" customWidth="1"/>
    <col min="1548" max="1548" width="13.5703125" customWidth="1"/>
    <col min="1793" max="1793" width="4.28515625" customWidth="1"/>
    <col min="1794" max="1794" width="6.5703125" customWidth="1"/>
    <col min="1795" max="1795" width="39" customWidth="1"/>
    <col min="1796" max="1796" width="60.7109375" customWidth="1"/>
    <col min="1797" max="1797" width="19.7109375" customWidth="1"/>
    <col min="1798" max="1798" width="6.85546875" customWidth="1"/>
    <col min="1799" max="1799" width="3.85546875" customWidth="1"/>
    <col min="1800" max="1800" width="3.140625" customWidth="1"/>
    <col min="1802" max="1802" width="10.28515625" customWidth="1"/>
    <col min="1803" max="1803" width="82.140625" customWidth="1"/>
    <col min="1804" max="1804" width="13.5703125" customWidth="1"/>
    <col min="2049" max="2049" width="4.28515625" customWidth="1"/>
    <col min="2050" max="2050" width="6.5703125" customWidth="1"/>
    <col min="2051" max="2051" width="39" customWidth="1"/>
    <col min="2052" max="2052" width="60.7109375" customWidth="1"/>
    <col min="2053" max="2053" width="19.7109375" customWidth="1"/>
    <col min="2054" max="2054" width="6.85546875" customWidth="1"/>
    <col min="2055" max="2055" width="3.85546875" customWidth="1"/>
    <col min="2056" max="2056" width="3.140625" customWidth="1"/>
    <col min="2058" max="2058" width="10.28515625" customWidth="1"/>
    <col min="2059" max="2059" width="82.140625" customWidth="1"/>
    <col min="2060" max="2060" width="13.5703125" customWidth="1"/>
    <col min="2305" max="2305" width="4.28515625" customWidth="1"/>
    <col min="2306" max="2306" width="6.5703125" customWidth="1"/>
    <col min="2307" max="2307" width="39" customWidth="1"/>
    <col min="2308" max="2308" width="60.7109375" customWidth="1"/>
    <col min="2309" max="2309" width="19.7109375" customWidth="1"/>
    <col min="2310" max="2310" width="6.85546875" customWidth="1"/>
    <col min="2311" max="2311" width="3.85546875" customWidth="1"/>
    <col min="2312" max="2312" width="3.140625" customWidth="1"/>
    <col min="2314" max="2314" width="10.28515625" customWidth="1"/>
    <col min="2315" max="2315" width="82.140625" customWidth="1"/>
    <col min="2316" max="2316" width="13.5703125" customWidth="1"/>
    <col min="2561" max="2561" width="4.28515625" customWidth="1"/>
    <col min="2562" max="2562" width="6.5703125" customWidth="1"/>
    <col min="2563" max="2563" width="39" customWidth="1"/>
    <col min="2564" max="2564" width="60.7109375" customWidth="1"/>
    <col min="2565" max="2565" width="19.7109375" customWidth="1"/>
    <col min="2566" max="2566" width="6.85546875" customWidth="1"/>
    <col min="2567" max="2567" width="3.85546875" customWidth="1"/>
    <col min="2568" max="2568" width="3.140625" customWidth="1"/>
    <col min="2570" max="2570" width="10.28515625" customWidth="1"/>
    <col min="2571" max="2571" width="82.140625" customWidth="1"/>
    <col min="2572" max="2572" width="13.5703125" customWidth="1"/>
    <col min="2817" max="2817" width="4.28515625" customWidth="1"/>
    <col min="2818" max="2818" width="6.5703125" customWidth="1"/>
    <col min="2819" max="2819" width="39" customWidth="1"/>
    <col min="2820" max="2820" width="60.7109375" customWidth="1"/>
    <col min="2821" max="2821" width="19.7109375" customWidth="1"/>
    <col min="2822" max="2822" width="6.85546875" customWidth="1"/>
    <col min="2823" max="2823" width="3.85546875" customWidth="1"/>
    <col min="2824" max="2824" width="3.140625" customWidth="1"/>
    <col min="2826" max="2826" width="10.28515625" customWidth="1"/>
    <col min="2827" max="2827" width="82.140625" customWidth="1"/>
    <col min="2828" max="2828" width="13.5703125" customWidth="1"/>
    <col min="3073" max="3073" width="4.28515625" customWidth="1"/>
    <col min="3074" max="3074" width="6.5703125" customWidth="1"/>
    <col min="3075" max="3075" width="39" customWidth="1"/>
    <col min="3076" max="3076" width="60.7109375" customWidth="1"/>
    <col min="3077" max="3077" width="19.7109375" customWidth="1"/>
    <col min="3078" max="3078" width="6.85546875" customWidth="1"/>
    <col min="3079" max="3079" width="3.85546875" customWidth="1"/>
    <col min="3080" max="3080" width="3.140625" customWidth="1"/>
    <col min="3082" max="3082" width="10.28515625" customWidth="1"/>
    <col min="3083" max="3083" width="82.140625" customWidth="1"/>
    <col min="3084" max="3084" width="13.5703125" customWidth="1"/>
    <col min="3329" max="3329" width="4.28515625" customWidth="1"/>
    <col min="3330" max="3330" width="6.5703125" customWidth="1"/>
    <col min="3331" max="3331" width="39" customWidth="1"/>
    <col min="3332" max="3332" width="60.7109375" customWidth="1"/>
    <col min="3333" max="3333" width="19.7109375" customWidth="1"/>
    <col min="3334" max="3334" width="6.85546875" customWidth="1"/>
    <col min="3335" max="3335" width="3.85546875" customWidth="1"/>
    <col min="3336" max="3336" width="3.140625" customWidth="1"/>
    <col min="3338" max="3338" width="10.28515625" customWidth="1"/>
    <col min="3339" max="3339" width="82.140625" customWidth="1"/>
    <col min="3340" max="3340" width="13.5703125" customWidth="1"/>
    <col min="3585" max="3585" width="4.28515625" customWidth="1"/>
    <col min="3586" max="3586" width="6.5703125" customWidth="1"/>
    <col min="3587" max="3587" width="39" customWidth="1"/>
    <col min="3588" max="3588" width="60.7109375" customWidth="1"/>
    <col min="3589" max="3589" width="19.7109375" customWidth="1"/>
    <col min="3590" max="3590" width="6.85546875" customWidth="1"/>
    <col min="3591" max="3591" width="3.85546875" customWidth="1"/>
    <col min="3592" max="3592" width="3.140625" customWidth="1"/>
    <col min="3594" max="3594" width="10.28515625" customWidth="1"/>
    <col min="3595" max="3595" width="82.140625" customWidth="1"/>
    <col min="3596" max="3596" width="13.5703125" customWidth="1"/>
    <col min="3841" max="3841" width="4.28515625" customWidth="1"/>
    <col min="3842" max="3842" width="6.5703125" customWidth="1"/>
    <col min="3843" max="3843" width="39" customWidth="1"/>
    <col min="3844" max="3844" width="60.7109375" customWidth="1"/>
    <col min="3845" max="3845" width="19.7109375" customWidth="1"/>
    <col min="3846" max="3846" width="6.85546875" customWidth="1"/>
    <col min="3847" max="3847" width="3.85546875" customWidth="1"/>
    <col min="3848" max="3848" width="3.140625" customWidth="1"/>
    <col min="3850" max="3850" width="10.28515625" customWidth="1"/>
    <col min="3851" max="3851" width="82.140625" customWidth="1"/>
    <col min="3852" max="3852" width="13.5703125" customWidth="1"/>
    <col min="4097" max="4097" width="4.28515625" customWidth="1"/>
    <col min="4098" max="4098" width="6.5703125" customWidth="1"/>
    <col min="4099" max="4099" width="39" customWidth="1"/>
    <col min="4100" max="4100" width="60.7109375" customWidth="1"/>
    <col min="4101" max="4101" width="19.7109375" customWidth="1"/>
    <col min="4102" max="4102" width="6.85546875" customWidth="1"/>
    <col min="4103" max="4103" width="3.85546875" customWidth="1"/>
    <col min="4104" max="4104" width="3.140625" customWidth="1"/>
    <col min="4106" max="4106" width="10.28515625" customWidth="1"/>
    <col min="4107" max="4107" width="82.140625" customWidth="1"/>
    <col min="4108" max="4108" width="13.5703125" customWidth="1"/>
    <col min="4353" max="4353" width="4.28515625" customWidth="1"/>
    <col min="4354" max="4354" width="6.5703125" customWidth="1"/>
    <col min="4355" max="4355" width="39" customWidth="1"/>
    <col min="4356" max="4356" width="60.7109375" customWidth="1"/>
    <col min="4357" max="4357" width="19.7109375" customWidth="1"/>
    <col min="4358" max="4358" width="6.85546875" customWidth="1"/>
    <col min="4359" max="4359" width="3.85546875" customWidth="1"/>
    <col min="4360" max="4360" width="3.140625" customWidth="1"/>
    <col min="4362" max="4362" width="10.28515625" customWidth="1"/>
    <col min="4363" max="4363" width="82.140625" customWidth="1"/>
    <col min="4364" max="4364" width="13.5703125" customWidth="1"/>
    <col min="4609" max="4609" width="4.28515625" customWidth="1"/>
    <col min="4610" max="4610" width="6.5703125" customWidth="1"/>
    <col min="4611" max="4611" width="39" customWidth="1"/>
    <col min="4612" max="4612" width="60.7109375" customWidth="1"/>
    <col min="4613" max="4613" width="19.7109375" customWidth="1"/>
    <col min="4614" max="4614" width="6.85546875" customWidth="1"/>
    <col min="4615" max="4615" width="3.85546875" customWidth="1"/>
    <col min="4616" max="4616" width="3.140625" customWidth="1"/>
    <col min="4618" max="4618" width="10.28515625" customWidth="1"/>
    <col min="4619" max="4619" width="82.140625" customWidth="1"/>
    <col min="4620" max="4620" width="13.5703125" customWidth="1"/>
    <col min="4865" max="4865" width="4.28515625" customWidth="1"/>
    <col min="4866" max="4866" width="6.5703125" customWidth="1"/>
    <col min="4867" max="4867" width="39" customWidth="1"/>
    <col min="4868" max="4868" width="60.7109375" customWidth="1"/>
    <col min="4869" max="4869" width="19.7109375" customWidth="1"/>
    <col min="4870" max="4870" width="6.85546875" customWidth="1"/>
    <col min="4871" max="4871" width="3.85546875" customWidth="1"/>
    <col min="4872" max="4872" width="3.140625" customWidth="1"/>
    <col min="4874" max="4874" width="10.28515625" customWidth="1"/>
    <col min="4875" max="4875" width="82.140625" customWidth="1"/>
    <col min="4876" max="4876" width="13.5703125" customWidth="1"/>
    <col min="5121" max="5121" width="4.28515625" customWidth="1"/>
    <col min="5122" max="5122" width="6.5703125" customWidth="1"/>
    <col min="5123" max="5123" width="39" customWidth="1"/>
    <col min="5124" max="5124" width="60.7109375" customWidth="1"/>
    <col min="5125" max="5125" width="19.7109375" customWidth="1"/>
    <col min="5126" max="5126" width="6.85546875" customWidth="1"/>
    <col min="5127" max="5127" width="3.85546875" customWidth="1"/>
    <col min="5128" max="5128" width="3.140625" customWidth="1"/>
    <col min="5130" max="5130" width="10.28515625" customWidth="1"/>
    <col min="5131" max="5131" width="82.140625" customWidth="1"/>
    <col min="5132" max="5132" width="13.5703125" customWidth="1"/>
    <col min="5377" max="5377" width="4.28515625" customWidth="1"/>
    <col min="5378" max="5378" width="6.5703125" customWidth="1"/>
    <col min="5379" max="5379" width="39" customWidth="1"/>
    <col min="5380" max="5380" width="60.7109375" customWidth="1"/>
    <col min="5381" max="5381" width="19.7109375" customWidth="1"/>
    <col min="5382" max="5382" width="6.85546875" customWidth="1"/>
    <col min="5383" max="5383" width="3.85546875" customWidth="1"/>
    <col min="5384" max="5384" width="3.140625" customWidth="1"/>
    <col min="5386" max="5386" width="10.28515625" customWidth="1"/>
    <col min="5387" max="5387" width="82.140625" customWidth="1"/>
    <col min="5388" max="5388" width="13.5703125" customWidth="1"/>
    <col min="5633" max="5633" width="4.28515625" customWidth="1"/>
    <col min="5634" max="5634" width="6.5703125" customWidth="1"/>
    <col min="5635" max="5635" width="39" customWidth="1"/>
    <col min="5636" max="5636" width="60.7109375" customWidth="1"/>
    <col min="5637" max="5637" width="19.7109375" customWidth="1"/>
    <col min="5638" max="5638" width="6.85546875" customWidth="1"/>
    <col min="5639" max="5639" width="3.85546875" customWidth="1"/>
    <col min="5640" max="5640" width="3.140625" customWidth="1"/>
    <col min="5642" max="5642" width="10.28515625" customWidth="1"/>
    <col min="5643" max="5643" width="82.140625" customWidth="1"/>
    <col min="5644" max="5644" width="13.5703125" customWidth="1"/>
    <col min="5889" max="5889" width="4.28515625" customWidth="1"/>
    <col min="5890" max="5890" width="6.5703125" customWidth="1"/>
    <col min="5891" max="5891" width="39" customWidth="1"/>
    <col min="5892" max="5892" width="60.7109375" customWidth="1"/>
    <col min="5893" max="5893" width="19.7109375" customWidth="1"/>
    <col min="5894" max="5894" width="6.85546875" customWidth="1"/>
    <col min="5895" max="5895" width="3.85546875" customWidth="1"/>
    <col min="5896" max="5896" width="3.140625" customWidth="1"/>
    <col min="5898" max="5898" width="10.28515625" customWidth="1"/>
    <col min="5899" max="5899" width="82.140625" customWidth="1"/>
    <col min="5900" max="5900" width="13.5703125" customWidth="1"/>
    <col min="6145" max="6145" width="4.28515625" customWidth="1"/>
    <col min="6146" max="6146" width="6.5703125" customWidth="1"/>
    <col min="6147" max="6147" width="39" customWidth="1"/>
    <col min="6148" max="6148" width="60.7109375" customWidth="1"/>
    <col min="6149" max="6149" width="19.7109375" customWidth="1"/>
    <col min="6150" max="6150" width="6.85546875" customWidth="1"/>
    <col min="6151" max="6151" width="3.85546875" customWidth="1"/>
    <col min="6152" max="6152" width="3.140625" customWidth="1"/>
    <col min="6154" max="6154" width="10.28515625" customWidth="1"/>
    <col min="6155" max="6155" width="82.140625" customWidth="1"/>
    <col min="6156" max="6156" width="13.5703125" customWidth="1"/>
    <col min="6401" max="6401" width="4.28515625" customWidth="1"/>
    <col min="6402" max="6402" width="6.5703125" customWidth="1"/>
    <col min="6403" max="6403" width="39" customWidth="1"/>
    <col min="6404" max="6404" width="60.7109375" customWidth="1"/>
    <col min="6405" max="6405" width="19.7109375" customWidth="1"/>
    <col min="6406" max="6406" width="6.85546875" customWidth="1"/>
    <col min="6407" max="6407" width="3.85546875" customWidth="1"/>
    <col min="6408" max="6408" width="3.140625" customWidth="1"/>
    <col min="6410" max="6410" width="10.28515625" customWidth="1"/>
    <col min="6411" max="6411" width="82.140625" customWidth="1"/>
    <col min="6412" max="6412" width="13.5703125" customWidth="1"/>
    <col min="6657" max="6657" width="4.28515625" customWidth="1"/>
    <col min="6658" max="6658" width="6.5703125" customWidth="1"/>
    <col min="6659" max="6659" width="39" customWidth="1"/>
    <col min="6660" max="6660" width="60.7109375" customWidth="1"/>
    <col min="6661" max="6661" width="19.7109375" customWidth="1"/>
    <col min="6662" max="6662" width="6.85546875" customWidth="1"/>
    <col min="6663" max="6663" width="3.85546875" customWidth="1"/>
    <col min="6664" max="6664" width="3.140625" customWidth="1"/>
    <col min="6666" max="6666" width="10.28515625" customWidth="1"/>
    <col min="6667" max="6667" width="82.140625" customWidth="1"/>
    <col min="6668" max="6668" width="13.5703125" customWidth="1"/>
    <col min="6913" max="6913" width="4.28515625" customWidth="1"/>
    <col min="6914" max="6914" width="6.5703125" customWidth="1"/>
    <col min="6915" max="6915" width="39" customWidth="1"/>
    <col min="6916" max="6916" width="60.7109375" customWidth="1"/>
    <col min="6917" max="6917" width="19.7109375" customWidth="1"/>
    <col min="6918" max="6918" width="6.85546875" customWidth="1"/>
    <col min="6919" max="6919" width="3.85546875" customWidth="1"/>
    <col min="6920" max="6920" width="3.140625" customWidth="1"/>
    <col min="6922" max="6922" width="10.28515625" customWidth="1"/>
    <col min="6923" max="6923" width="82.140625" customWidth="1"/>
    <col min="6924" max="6924" width="13.5703125" customWidth="1"/>
    <col min="7169" max="7169" width="4.28515625" customWidth="1"/>
    <col min="7170" max="7170" width="6.5703125" customWidth="1"/>
    <col min="7171" max="7171" width="39" customWidth="1"/>
    <col min="7172" max="7172" width="60.7109375" customWidth="1"/>
    <col min="7173" max="7173" width="19.7109375" customWidth="1"/>
    <col min="7174" max="7174" width="6.85546875" customWidth="1"/>
    <col min="7175" max="7175" width="3.85546875" customWidth="1"/>
    <col min="7176" max="7176" width="3.140625" customWidth="1"/>
    <col min="7178" max="7178" width="10.28515625" customWidth="1"/>
    <col min="7179" max="7179" width="82.140625" customWidth="1"/>
    <col min="7180" max="7180" width="13.5703125" customWidth="1"/>
    <col min="7425" max="7425" width="4.28515625" customWidth="1"/>
    <col min="7426" max="7426" width="6.5703125" customWidth="1"/>
    <col min="7427" max="7427" width="39" customWidth="1"/>
    <col min="7428" max="7428" width="60.7109375" customWidth="1"/>
    <col min="7429" max="7429" width="19.7109375" customWidth="1"/>
    <col min="7430" max="7430" width="6.85546875" customWidth="1"/>
    <col min="7431" max="7431" width="3.85546875" customWidth="1"/>
    <col min="7432" max="7432" width="3.140625" customWidth="1"/>
    <col min="7434" max="7434" width="10.28515625" customWidth="1"/>
    <col min="7435" max="7435" width="82.140625" customWidth="1"/>
    <col min="7436" max="7436" width="13.5703125" customWidth="1"/>
    <col min="7681" max="7681" width="4.28515625" customWidth="1"/>
    <col min="7682" max="7682" width="6.5703125" customWidth="1"/>
    <col min="7683" max="7683" width="39" customWidth="1"/>
    <col min="7684" max="7684" width="60.7109375" customWidth="1"/>
    <col min="7685" max="7685" width="19.7109375" customWidth="1"/>
    <col min="7686" max="7686" width="6.85546875" customWidth="1"/>
    <col min="7687" max="7687" width="3.85546875" customWidth="1"/>
    <col min="7688" max="7688" width="3.140625" customWidth="1"/>
    <col min="7690" max="7690" width="10.28515625" customWidth="1"/>
    <col min="7691" max="7691" width="82.140625" customWidth="1"/>
    <col min="7692" max="7692" width="13.5703125" customWidth="1"/>
    <col min="7937" max="7937" width="4.28515625" customWidth="1"/>
    <col min="7938" max="7938" width="6.5703125" customWidth="1"/>
    <col min="7939" max="7939" width="39" customWidth="1"/>
    <col min="7940" max="7940" width="60.7109375" customWidth="1"/>
    <col min="7941" max="7941" width="19.7109375" customWidth="1"/>
    <col min="7942" max="7942" width="6.85546875" customWidth="1"/>
    <col min="7943" max="7943" width="3.85546875" customWidth="1"/>
    <col min="7944" max="7944" width="3.140625" customWidth="1"/>
    <col min="7946" max="7946" width="10.28515625" customWidth="1"/>
    <col min="7947" max="7947" width="82.140625" customWidth="1"/>
    <col min="7948" max="7948" width="13.5703125" customWidth="1"/>
    <col min="8193" max="8193" width="4.28515625" customWidth="1"/>
    <col min="8194" max="8194" width="6.5703125" customWidth="1"/>
    <col min="8195" max="8195" width="39" customWidth="1"/>
    <col min="8196" max="8196" width="60.7109375" customWidth="1"/>
    <col min="8197" max="8197" width="19.7109375" customWidth="1"/>
    <col min="8198" max="8198" width="6.85546875" customWidth="1"/>
    <col min="8199" max="8199" width="3.85546875" customWidth="1"/>
    <col min="8200" max="8200" width="3.140625" customWidth="1"/>
    <col min="8202" max="8202" width="10.28515625" customWidth="1"/>
    <col min="8203" max="8203" width="82.140625" customWidth="1"/>
    <col min="8204" max="8204" width="13.5703125" customWidth="1"/>
    <col min="8449" max="8449" width="4.28515625" customWidth="1"/>
    <col min="8450" max="8450" width="6.5703125" customWidth="1"/>
    <col min="8451" max="8451" width="39" customWidth="1"/>
    <col min="8452" max="8452" width="60.7109375" customWidth="1"/>
    <col min="8453" max="8453" width="19.7109375" customWidth="1"/>
    <col min="8454" max="8454" width="6.85546875" customWidth="1"/>
    <col min="8455" max="8455" width="3.85546875" customWidth="1"/>
    <col min="8456" max="8456" width="3.140625" customWidth="1"/>
    <col min="8458" max="8458" width="10.28515625" customWidth="1"/>
    <col min="8459" max="8459" width="82.140625" customWidth="1"/>
    <col min="8460" max="8460" width="13.5703125" customWidth="1"/>
    <col min="8705" max="8705" width="4.28515625" customWidth="1"/>
    <col min="8706" max="8706" width="6.5703125" customWidth="1"/>
    <col min="8707" max="8707" width="39" customWidth="1"/>
    <col min="8708" max="8708" width="60.7109375" customWidth="1"/>
    <col min="8709" max="8709" width="19.7109375" customWidth="1"/>
    <col min="8710" max="8710" width="6.85546875" customWidth="1"/>
    <col min="8711" max="8711" width="3.85546875" customWidth="1"/>
    <col min="8712" max="8712" width="3.140625" customWidth="1"/>
    <col min="8714" max="8714" width="10.28515625" customWidth="1"/>
    <col min="8715" max="8715" width="82.140625" customWidth="1"/>
    <col min="8716" max="8716" width="13.5703125" customWidth="1"/>
    <col min="8961" max="8961" width="4.28515625" customWidth="1"/>
    <col min="8962" max="8962" width="6.5703125" customWidth="1"/>
    <col min="8963" max="8963" width="39" customWidth="1"/>
    <col min="8964" max="8964" width="60.7109375" customWidth="1"/>
    <col min="8965" max="8965" width="19.7109375" customWidth="1"/>
    <col min="8966" max="8966" width="6.85546875" customWidth="1"/>
    <col min="8967" max="8967" width="3.85546875" customWidth="1"/>
    <col min="8968" max="8968" width="3.140625" customWidth="1"/>
    <col min="8970" max="8970" width="10.28515625" customWidth="1"/>
    <col min="8971" max="8971" width="82.140625" customWidth="1"/>
    <col min="8972" max="8972" width="13.5703125" customWidth="1"/>
    <col min="9217" max="9217" width="4.28515625" customWidth="1"/>
    <col min="9218" max="9218" width="6.5703125" customWidth="1"/>
    <col min="9219" max="9219" width="39" customWidth="1"/>
    <col min="9220" max="9220" width="60.7109375" customWidth="1"/>
    <col min="9221" max="9221" width="19.7109375" customWidth="1"/>
    <col min="9222" max="9222" width="6.85546875" customWidth="1"/>
    <col min="9223" max="9223" width="3.85546875" customWidth="1"/>
    <col min="9224" max="9224" width="3.140625" customWidth="1"/>
    <col min="9226" max="9226" width="10.28515625" customWidth="1"/>
    <col min="9227" max="9227" width="82.140625" customWidth="1"/>
    <col min="9228" max="9228" width="13.5703125" customWidth="1"/>
    <col min="9473" max="9473" width="4.28515625" customWidth="1"/>
    <col min="9474" max="9474" width="6.5703125" customWidth="1"/>
    <col min="9475" max="9475" width="39" customWidth="1"/>
    <col min="9476" max="9476" width="60.7109375" customWidth="1"/>
    <col min="9477" max="9477" width="19.7109375" customWidth="1"/>
    <col min="9478" max="9478" width="6.85546875" customWidth="1"/>
    <col min="9479" max="9479" width="3.85546875" customWidth="1"/>
    <col min="9480" max="9480" width="3.140625" customWidth="1"/>
    <col min="9482" max="9482" width="10.28515625" customWidth="1"/>
    <col min="9483" max="9483" width="82.140625" customWidth="1"/>
    <col min="9484" max="9484" width="13.5703125" customWidth="1"/>
    <col min="9729" max="9729" width="4.28515625" customWidth="1"/>
    <col min="9730" max="9730" width="6.5703125" customWidth="1"/>
    <col min="9731" max="9731" width="39" customWidth="1"/>
    <col min="9732" max="9732" width="60.7109375" customWidth="1"/>
    <col min="9733" max="9733" width="19.7109375" customWidth="1"/>
    <col min="9734" max="9734" width="6.85546875" customWidth="1"/>
    <col min="9735" max="9735" width="3.85546875" customWidth="1"/>
    <col min="9736" max="9736" width="3.140625" customWidth="1"/>
    <col min="9738" max="9738" width="10.28515625" customWidth="1"/>
    <col min="9739" max="9739" width="82.140625" customWidth="1"/>
    <col min="9740" max="9740" width="13.5703125" customWidth="1"/>
    <col min="9985" max="9985" width="4.28515625" customWidth="1"/>
    <col min="9986" max="9986" width="6.5703125" customWidth="1"/>
    <col min="9987" max="9987" width="39" customWidth="1"/>
    <col min="9988" max="9988" width="60.7109375" customWidth="1"/>
    <col min="9989" max="9989" width="19.7109375" customWidth="1"/>
    <col min="9990" max="9990" width="6.85546875" customWidth="1"/>
    <col min="9991" max="9991" width="3.85546875" customWidth="1"/>
    <col min="9992" max="9992" width="3.140625" customWidth="1"/>
    <col min="9994" max="9994" width="10.28515625" customWidth="1"/>
    <col min="9995" max="9995" width="82.140625" customWidth="1"/>
    <col min="9996" max="9996" width="13.5703125" customWidth="1"/>
    <col min="10241" max="10241" width="4.28515625" customWidth="1"/>
    <col min="10242" max="10242" width="6.5703125" customWidth="1"/>
    <col min="10243" max="10243" width="39" customWidth="1"/>
    <col min="10244" max="10244" width="60.7109375" customWidth="1"/>
    <col min="10245" max="10245" width="19.7109375" customWidth="1"/>
    <col min="10246" max="10246" width="6.85546875" customWidth="1"/>
    <col min="10247" max="10247" width="3.85546875" customWidth="1"/>
    <col min="10248" max="10248" width="3.140625" customWidth="1"/>
    <col min="10250" max="10250" width="10.28515625" customWidth="1"/>
    <col min="10251" max="10251" width="82.140625" customWidth="1"/>
    <col min="10252" max="10252" width="13.5703125" customWidth="1"/>
    <col min="10497" max="10497" width="4.28515625" customWidth="1"/>
    <col min="10498" max="10498" width="6.5703125" customWidth="1"/>
    <col min="10499" max="10499" width="39" customWidth="1"/>
    <col min="10500" max="10500" width="60.7109375" customWidth="1"/>
    <col min="10501" max="10501" width="19.7109375" customWidth="1"/>
    <col min="10502" max="10502" width="6.85546875" customWidth="1"/>
    <col min="10503" max="10503" width="3.85546875" customWidth="1"/>
    <col min="10504" max="10504" width="3.140625" customWidth="1"/>
    <col min="10506" max="10506" width="10.28515625" customWidth="1"/>
    <col min="10507" max="10507" width="82.140625" customWidth="1"/>
    <col min="10508" max="10508" width="13.5703125" customWidth="1"/>
    <col min="10753" max="10753" width="4.28515625" customWidth="1"/>
    <col min="10754" max="10754" width="6.5703125" customWidth="1"/>
    <col min="10755" max="10755" width="39" customWidth="1"/>
    <col min="10756" max="10756" width="60.7109375" customWidth="1"/>
    <col min="10757" max="10757" width="19.7109375" customWidth="1"/>
    <col min="10758" max="10758" width="6.85546875" customWidth="1"/>
    <col min="10759" max="10759" width="3.85546875" customWidth="1"/>
    <col min="10760" max="10760" width="3.140625" customWidth="1"/>
    <col min="10762" max="10762" width="10.28515625" customWidth="1"/>
    <col min="10763" max="10763" width="82.140625" customWidth="1"/>
    <col min="10764" max="10764" width="13.5703125" customWidth="1"/>
    <col min="11009" max="11009" width="4.28515625" customWidth="1"/>
    <col min="11010" max="11010" width="6.5703125" customWidth="1"/>
    <col min="11011" max="11011" width="39" customWidth="1"/>
    <col min="11012" max="11012" width="60.7109375" customWidth="1"/>
    <col min="11013" max="11013" width="19.7109375" customWidth="1"/>
    <col min="11014" max="11014" width="6.85546875" customWidth="1"/>
    <col min="11015" max="11015" width="3.85546875" customWidth="1"/>
    <col min="11016" max="11016" width="3.140625" customWidth="1"/>
    <col min="11018" max="11018" width="10.28515625" customWidth="1"/>
    <col min="11019" max="11019" width="82.140625" customWidth="1"/>
    <col min="11020" max="11020" width="13.5703125" customWidth="1"/>
    <col min="11265" max="11265" width="4.28515625" customWidth="1"/>
    <col min="11266" max="11266" width="6.5703125" customWidth="1"/>
    <col min="11267" max="11267" width="39" customWidth="1"/>
    <col min="11268" max="11268" width="60.7109375" customWidth="1"/>
    <col min="11269" max="11269" width="19.7109375" customWidth="1"/>
    <col min="11270" max="11270" width="6.85546875" customWidth="1"/>
    <col min="11271" max="11271" width="3.85546875" customWidth="1"/>
    <col min="11272" max="11272" width="3.140625" customWidth="1"/>
    <col min="11274" max="11274" width="10.28515625" customWidth="1"/>
    <col min="11275" max="11275" width="82.140625" customWidth="1"/>
    <col min="11276" max="11276" width="13.5703125" customWidth="1"/>
    <col min="11521" max="11521" width="4.28515625" customWidth="1"/>
    <col min="11522" max="11522" width="6.5703125" customWidth="1"/>
    <col min="11523" max="11523" width="39" customWidth="1"/>
    <col min="11524" max="11524" width="60.7109375" customWidth="1"/>
    <col min="11525" max="11525" width="19.7109375" customWidth="1"/>
    <col min="11526" max="11526" width="6.85546875" customWidth="1"/>
    <col min="11527" max="11527" width="3.85546875" customWidth="1"/>
    <col min="11528" max="11528" width="3.140625" customWidth="1"/>
    <col min="11530" max="11530" width="10.28515625" customWidth="1"/>
    <col min="11531" max="11531" width="82.140625" customWidth="1"/>
    <col min="11532" max="11532" width="13.5703125" customWidth="1"/>
    <col min="11777" max="11777" width="4.28515625" customWidth="1"/>
    <col min="11778" max="11778" width="6.5703125" customWidth="1"/>
    <col min="11779" max="11779" width="39" customWidth="1"/>
    <col min="11780" max="11780" width="60.7109375" customWidth="1"/>
    <col min="11781" max="11781" width="19.7109375" customWidth="1"/>
    <col min="11782" max="11782" width="6.85546875" customWidth="1"/>
    <col min="11783" max="11783" width="3.85546875" customWidth="1"/>
    <col min="11784" max="11784" width="3.140625" customWidth="1"/>
    <col min="11786" max="11786" width="10.28515625" customWidth="1"/>
    <col min="11787" max="11787" width="82.140625" customWidth="1"/>
    <col min="11788" max="11788" width="13.5703125" customWidth="1"/>
    <col min="12033" max="12033" width="4.28515625" customWidth="1"/>
    <col min="12034" max="12034" width="6.5703125" customWidth="1"/>
    <col min="12035" max="12035" width="39" customWidth="1"/>
    <col min="12036" max="12036" width="60.7109375" customWidth="1"/>
    <col min="12037" max="12037" width="19.7109375" customWidth="1"/>
    <col min="12038" max="12038" width="6.85546875" customWidth="1"/>
    <col min="12039" max="12039" width="3.85546875" customWidth="1"/>
    <col min="12040" max="12040" width="3.140625" customWidth="1"/>
    <col min="12042" max="12042" width="10.28515625" customWidth="1"/>
    <col min="12043" max="12043" width="82.140625" customWidth="1"/>
    <col min="12044" max="12044" width="13.5703125" customWidth="1"/>
    <col min="12289" max="12289" width="4.28515625" customWidth="1"/>
    <col min="12290" max="12290" width="6.5703125" customWidth="1"/>
    <col min="12291" max="12291" width="39" customWidth="1"/>
    <col min="12292" max="12292" width="60.7109375" customWidth="1"/>
    <col min="12293" max="12293" width="19.7109375" customWidth="1"/>
    <col min="12294" max="12294" width="6.85546875" customWidth="1"/>
    <col min="12295" max="12295" width="3.85546875" customWidth="1"/>
    <col min="12296" max="12296" width="3.140625" customWidth="1"/>
    <col min="12298" max="12298" width="10.28515625" customWidth="1"/>
    <col min="12299" max="12299" width="82.140625" customWidth="1"/>
    <col min="12300" max="12300" width="13.5703125" customWidth="1"/>
    <col min="12545" max="12545" width="4.28515625" customWidth="1"/>
    <col min="12546" max="12546" width="6.5703125" customWidth="1"/>
    <col min="12547" max="12547" width="39" customWidth="1"/>
    <col min="12548" max="12548" width="60.7109375" customWidth="1"/>
    <col min="12549" max="12549" width="19.7109375" customWidth="1"/>
    <col min="12550" max="12550" width="6.85546875" customWidth="1"/>
    <col min="12551" max="12551" width="3.85546875" customWidth="1"/>
    <col min="12552" max="12552" width="3.140625" customWidth="1"/>
    <col min="12554" max="12554" width="10.28515625" customWidth="1"/>
    <col min="12555" max="12555" width="82.140625" customWidth="1"/>
    <col min="12556" max="12556" width="13.5703125" customWidth="1"/>
    <col min="12801" max="12801" width="4.28515625" customWidth="1"/>
    <col min="12802" max="12802" width="6.5703125" customWidth="1"/>
    <col min="12803" max="12803" width="39" customWidth="1"/>
    <col min="12804" max="12804" width="60.7109375" customWidth="1"/>
    <col min="12805" max="12805" width="19.7109375" customWidth="1"/>
    <col min="12806" max="12806" width="6.85546875" customWidth="1"/>
    <col min="12807" max="12807" width="3.85546875" customWidth="1"/>
    <col min="12808" max="12808" width="3.140625" customWidth="1"/>
    <col min="12810" max="12810" width="10.28515625" customWidth="1"/>
    <col min="12811" max="12811" width="82.140625" customWidth="1"/>
    <col min="12812" max="12812" width="13.5703125" customWidth="1"/>
    <col min="13057" max="13057" width="4.28515625" customWidth="1"/>
    <col min="13058" max="13058" width="6.5703125" customWidth="1"/>
    <col min="13059" max="13059" width="39" customWidth="1"/>
    <col min="13060" max="13060" width="60.7109375" customWidth="1"/>
    <col min="13061" max="13061" width="19.7109375" customWidth="1"/>
    <col min="13062" max="13062" width="6.85546875" customWidth="1"/>
    <col min="13063" max="13063" width="3.85546875" customWidth="1"/>
    <col min="13064" max="13064" width="3.140625" customWidth="1"/>
    <col min="13066" max="13066" width="10.28515625" customWidth="1"/>
    <col min="13067" max="13067" width="82.140625" customWidth="1"/>
    <col min="13068" max="13068" width="13.5703125" customWidth="1"/>
    <col min="13313" max="13313" width="4.28515625" customWidth="1"/>
    <col min="13314" max="13314" width="6.5703125" customWidth="1"/>
    <col min="13315" max="13315" width="39" customWidth="1"/>
    <col min="13316" max="13316" width="60.7109375" customWidth="1"/>
    <col min="13317" max="13317" width="19.7109375" customWidth="1"/>
    <col min="13318" max="13318" width="6.85546875" customWidth="1"/>
    <col min="13319" max="13319" width="3.85546875" customWidth="1"/>
    <col min="13320" max="13320" width="3.140625" customWidth="1"/>
    <col min="13322" max="13322" width="10.28515625" customWidth="1"/>
    <col min="13323" max="13323" width="82.140625" customWidth="1"/>
    <col min="13324" max="13324" width="13.5703125" customWidth="1"/>
    <col min="13569" max="13569" width="4.28515625" customWidth="1"/>
    <col min="13570" max="13570" width="6.5703125" customWidth="1"/>
    <col min="13571" max="13571" width="39" customWidth="1"/>
    <col min="13572" max="13572" width="60.7109375" customWidth="1"/>
    <col min="13573" max="13573" width="19.7109375" customWidth="1"/>
    <col min="13574" max="13574" width="6.85546875" customWidth="1"/>
    <col min="13575" max="13575" width="3.85546875" customWidth="1"/>
    <col min="13576" max="13576" width="3.140625" customWidth="1"/>
    <col min="13578" max="13578" width="10.28515625" customWidth="1"/>
    <col min="13579" max="13579" width="82.140625" customWidth="1"/>
    <col min="13580" max="13580" width="13.5703125" customWidth="1"/>
    <col min="13825" max="13825" width="4.28515625" customWidth="1"/>
    <col min="13826" max="13826" width="6.5703125" customWidth="1"/>
    <col min="13827" max="13827" width="39" customWidth="1"/>
    <col min="13828" max="13828" width="60.7109375" customWidth="1"/>
    <col min="13829" max="13829" width="19.7109375" customWidth="1"/>
    <col min="13830" max="13830" width="6.85546875" customWidth="1"/>
    <col min="13831" max="13831" width="3.85546875" customWidth="1"/>
    <col min="13832" max="13832" width="3.140625" customWidth="1"/>
    <col min="13834" max="13834" width="10.28515625" customWidth="1"/>
    <col min="13835" max="13835" width="82.140625" customWidth="1"/>
    <col min="13836" max="13836" width="13.5703125" customWidth="1"/>
    <col min="14081" max="14081" width="4.28515625" customWidth="1"/>
    <col min="14082" max="14082" width="6.5703125" customWidth="1"/>
    <col min="14083" max="14083" width="39" customWidth="1"/>
    <col min="14084" max="14084" width="60.7109375" customWidth="1"/>
    <col min="14085" max="14085" width="19.7109375" customWidth="1"/>
    <col min="14086" max="14086" width="6.85546875" customWidth="1"/>
    <col min="14087" max="14087" width="3.85546875" customWidth="1"/>
    <col min="14088" max="14088" width="3.140625" customWidth="1"/>
    <col min="14090" max="14090" width="10.28515625" customWidth="1"/>
    <col min="14091" max="14091" width="82.140625" customWidth="1"/>
    <col min="14092" max="14092" width="13.5703125" customWidth="1"/>
    <col min="14337" max="14337" width="4.28515625" customWidth="1"/>
    <col min="14338" max="14338" width="6.5703125" customWidth="1"/>
    <col min="14339" max="14339" width="39" customWidth="1"/>
    <col min="14340" max="14340" width="60.7109375" customWidth="1"/>
    <col min="14341" max="14341" width="19.7109375" customWidth="1"/>
    <col min="14342" max="14342" width="6.85546875" customWidth="1"/>
    <col min="14343" max="14343" width="3.85546875" customWidth="1"/>
    <col min="14344" max="14344" width="3.140625" customWidth="1"/>
    <col min="14346" max="14346" width="10.28515625" customWidth="1"/>
    <col min="14347" max="14347" width="82.140625" customWidth="1"/>
    <col min="14348" max="14348" width="13.5703125" customWidth="1"/>
    <col min="14593" max="14593" width="4.28515625" customWidth="1"/>
    <col min="14594" max="14594" width="6.5703125" customWidth="1"/>
    <col min="14595" max="14595" width="39" customWidth="1"/>
    <col min="14596" max="14596" width="60.7109375" customWidth="1"/>
    <col min="14597" max="14597" width="19.7109375" customWidth="1"/>
    <col min="14598" max="14598" width="6.85546875" customWidth="1"/>
    <col min="14599" max="14599" width="3.85546875" customWidth="1"/>
    <col min="14600" max="14600" width="3.140625" customWidth="1"/>
    <col min="14602" max="14602" width="10.28515625" customWidth="1"/>
    <col min="14603" max="14603" width="82.140625" customWidth="1"/>
    <col min="14604" max="14604" width="13.5703125" customWidth="1"/>
    <col min="14849" max="14849" width="4.28515625" customWidth="1"/>
    <col min="14850" max="14850" width="6.5703125" customWidth="1"/>
    <col min="14851" max="14851" width="39" customWidth="1"/>
    <col min="14852" max="14852" width="60.7109375" customWidth="1"/>
    <col min="14853" max="14853" width="19.7109375" customWidth="1"/>
    <col min="14854" max="14854" width="6.85546875" customWidth="1"/>
    <col min="14855" max="14855" width="3.85546875" customWidth="1"/>
    <col min="14856" max="14856" width="3.140625" customWidth="1"/>
    <col min="14858" max="14858" width="10.28515625" customWidth="1"/>
    <col min="14859" max="14859" width="82.140625" customWidth="1"/>
    <col min="14860" max="14860" width="13.5703125" customWidth="1"/>
    <col min="15105" max="15105" width="4.28515625" customWidth="1"/>
    <col min="15106" max="15106" width="6.5703125" customWidth="1"/>
    <col min="15107" max="15107" width="39" customWidth="1"/>
    <col min="15108" max="15108" width="60.7109375" customWidth="1"/>
    <col min="15109" max="15109" width="19.7109375" customWidth="1"/>
    <col min="15110" max="15110" width="6.85546875" customWidth="1"/>
    <col min="15111" max="15111" width="3.85546875" customWidth="1"/>
    <col min="15112" max="15112" width="3.140625" customWidth="1"/>
    <col min="15114" max="15114" width="10.28515625" customWidth="1"/>
    <col min="15115" max="15115" width="82.140625" customWidth="1"/>
    <col min="15116" max="15116" width="13.5703125" customWidth="1"/>
    <col min="15361" max="15361" width="4.28515625" customWidth="1"/>
    <col min="15362" max="15362" width="6.5703125" customWidth="1"/>
    <col min="15363" max="15363" width="39" customWidth="1"/>
    <col min="15364" max="15364" width="60.7109375" customWidth="1"/>
    <col min="15365" max="15365" width="19.7109375" customWidth="1"/>
    <col min="15366" max="15366" width="6.85546875" customWidth="1"/>
    <col min="15367" max="15367" width="3.85546875" customWidth="1"/>
    <col min="15368" max="15368" width="3.140625" customWidth="1"/>
    <col min="15370" max="15370" width="10.28515625" customWidth="1"/>
    <col min="15371" max="15371" width="82.140625" customWidth="1"/>
    <col min="15372" max="15372" width="13.5703125" customWidth="1"/>
    <col min="15617" max="15617" width="4.28515625" customWidth="1"/>
    <col min="15618" max="15618" width="6.5703125" customWidth="1"/>
    <col min="15619" max="15619" width="39" customWidth="1"/>
    <col min="15620" max="15620" width="60.7109375" customWidth="1"/>
    <col min="15621" max="15621" width="19.7109375" customWidth="1"/>
    <col min="15622" max="15622" width="6.85546875" customWidth="1"/>
    <col min="15623" max="15623" width="3.85546875" customWidth="1"/>
    <col min="15624" max="15624" width="3.140625" customWidth="1"/>
    <col min="15626" max="15626" width="10.28515625" customWidth="1"/>
    <col min="15627" max="15627" width="82.140625" customWidth="1"/>
    <col min="15628" max="15628" width="13.5703125" customWidth="1"/>
    <col min="15873" max="15873" width="4.28515625" customWidth="1"/>
    <col min="15874" max="15874" width="6.5703125" customWidth="1"/>
    <col min="15875" max="15875" width="39" customWidth="1"/>
    <col min="15876" max="15876" width="60.7109375" customWidth="1"/>
    <col min="15877" max="15877" width="19.7109375" customWidth="1"/>
    <col min="15878" max="15878" width="6.85546875" customWidth="1"/>
    <col min="15879" max="15879" width="3.85546875" customWidth="1"/>
    <col min="15880" max="15880" width="3.140625" customWidth="1"/>
    <col min="15882" max="15882" width="10.28515625" customWidth="1"/>
    <col min="15883" max="15883" width="82.140625" customWidth="1"/>
    <col min="15884" max="15884" width="13.5703125" customWidth="1"/>
    <col min="16129" max="16129" width="4.28515625" customWidth="1"/>
    <col min="16130" max="16130" width="6.5703125" customWidth="1"/>
    <col min="16131" max="16131" width="39" customWidth="1"/>
    <col min="16132" max="16132" width="60.7109375" customWidth="1"/>
    <col min="16133" max="16133" width="19.7109375" customWidth="1"/>
    <col min="16134" max="16134" width="6.85546875" customWidth="1"/>
    <col min="16135" max="16135" width="3.85546875" customWidth="1"/>
    <col min="16136" max="16136" width="3.140625" customWidth="1"/>
    <col min="16138" max="16138" width="10.28515625" customWidth="1"/>
    <col min="16139" max="16139" width="82.140625" customWidth="1"/>
    <col min="16140" max="16140" width="13.5703125" customWidth="1"/>
  </cols>
  <sheetData>
    <row r="1" spans="2:12" ht="28.5">
      <c r="C1" s="38" t="s">
        <v>0</v>
      </c>
      <c r="D1" s="1"/>
      <c r="E1" s="1"/>
    </row>
    <row r="2" spans="2:12">
      <c r="C2" s="94" t="s">
        <v>99</v>
      </c>
      <c r="D2" s="94"/>
      <c r="E2" s="94"/>
    </row>
    <row r="5" spans="2:12" ht="18">
      <c r="C5" s="113" t="str">
        <f>'[1]Шурскол А 1'!C5:D5</f>
        <v>Отчёт о проделанной работе за 2020 год</v>
      </c>
      <c r="D5" s="114"/>
    </row>
    <row r="6" spans="2:12" ht="18">
      <c r="C6" s="113" t="s">
        <v>1</v>
      </c>
      <c r="D6" s="114"/>
    </row>
    <row r="7" spans="2:12" ht="18.75">
      <c r="C7" s="41" t="s">
        <v>2</v>
      </c>
      <c r="D7" s="115" t="s">
        <v>100</v>
      </c>
      <c r="E7" s="115"/>
    </row>
    <row r="8" spans="2:12">
      <c r="C8" s="21" t="s">
        <v>3</v>
      </c>
      <c r="D8" s="42" t="s">
        <v>4</v>
      </c>
      <c r="E8" s="41">
        <v>2440.1</v>
      </c>
    </row>
    <row r="9" spans="2:12">
      <c r="C9" s="21" t="s">
        <v>101</v>
      </c>
      <c r="D9" s="22" t="s">
        <v>5</v>
      </c>
      <c r="E9" s="41">
        <v>14.55</v>
      </c>
      <c r="H9" s="110" t="s">
        <v>69</v>
      </c>
      <c r="I9" s="110"/>
      <c r="J9" s="62">
        <f>E8*E9</f>
        <v>35503.455000000002</v>
      </c>
      <c r="K9" s="63"/>
    </row>
    <row r="10" spans="2:12">
      <c r="C10" s="2" t="s">
        <v>6</v>
      </c>
      <c r="D10" s="20" t="str">
        <f>'[1]Шурскол А 1'!D10</f>
        <v>январь- декабрь 2020 г., руб.</v>
      </c>
      <c r="E10" s="44">
        <f>J9*12</f>
        <v>426041.46</v>
      </c>
      <c r="H10" s="111" t="s">
        <v>7</v>
      </c>
      <c r="I10" s="111"/>
      <c r="J10" s="64">
        <f>231872.73-J9</f>
        <v>196369.27500000002</v>
      </c>
      <c r="K10" s="63"/>
    </row>
    <row r="11" spans="2:12">
      <c r="C11" s="2" t="s">
        <v>8</v>
      </c>
      <c r="D11" s="20" t="str">
        <f>'[1]Шурскол А 1'!D11</f>
        <v>январь- декабрь 2020 г., руб.</v>
      </c>
      <c r="E11" s="44">
        <f>E10-J10</f>
        <v>229672.185</v>
      </c>
      <c r="H11" s="65" t="s">
        <v>9</v>
      </c>
      <c r="I11" s="65"/>
      <c r="J11" s="66">
        <f>246759.57-J9</f>
        <v>211256.11499999999</v>
      </c>
      <c r="K11" s="63"/>
    </row>
    <row r="12" spans="2:12" ht="16.5" thickBot="1">
      <c r="C12" s="21" t="s">
        <v>102</v>
      </c>
      <c r="D12" s="22" t="s">
        <v>103</v>
      </c>
      <c r="E12" s="41">
        <v>16.25</v>
      </c>
      <c r="H12" s="112" t="str">
        <f>D7</f>
        <v>с. Шурскол Квартал В, дом 2</v>
      </c>
      <c r="I12" s="112"/>
      <c r="J12" s="112"/>
      <c r="K12" s="112"/>
    </row>
    <row r="13" spans="2:12" ht="16.5" thickBot="1">
      <c r="B13" s="3" t="s">
        <v>10</v>
      </c>
      <c r="C13" s="4" t="s">
        <v>11</v>
      </c>
      <c r="D13" s="5" t="s">
        <v>12</v>
      </c>
      <c r="E13" s="4" t="s">
        <v>13</v>
      </c>
      <c r="H13" s="45" t="s">
        <v>14</v>
      </c>
      <c r="I13" s="45" t="s">
        <v>15</v>
      </c>
      <c r="J13" s="46" t="s">
        <v>86</v>
      </c>
      <c r="K13" s="45" t="s">
        <v>16</v>
      </c>
      <c r="L13" s="27"/>
    </row>
    <row r="14" spans="2:12" ht="16.5" customHeight="1">
      <c r="B14" s="95" t="s">
        <v>17</v>
      </c>
      <c r="C14" s="106" t="s">
        <v>18</v>
      </c>
      <c r="D14" s="107"/>
      <c r="E14" s="101">
        <f>E8*F14*12</f>
        <v>77302.368000000002</v>
      </c>
      <c r="F14" s="67">
        <v>2.64</v>
      </c>
      <c r="H14" s="7">
        <v>93</v>
      </c>
      <c r="I14" s="8">
        <v>43858</v>
      </c>
      <c r="J14" s="9" t="s">
        <v>50</v>
      </c>
      <c r="K14" s="47" t="s">
        <v>70</v>
      </c>
      <c r="L14" s="7"/>
    </row>
    <row r="15" spans="2:12" ht="81" customHeight="1" thickBot="1">
      <c r="B15" s="105"/>
      <c r="C15" s="108" t="s">
        <v>104</v>
      </c>
      <c r="D15" s="109"/>
      <c r="E15" s="102"/>
      <c r="F15" s="68"/>
      <c r="H15" s="7">
        <v>86</v>
      </c>
      <c r="I15" s="8">
        <v>43857</v>
      </c>
      <c r="J15" s="9" t="s">
        <v>50</v>
      </c>
      <c r="K15" s="7"/>
      <c r="L15" s="7"/>
    </row>
    <row r="16" spans="2:12" ht="16.5" customHeight="1">
      <c r="B16" s="95" t="s">
        <v>19</v>
      </c>
      <c r="C16" s="106" t="s">
        <v>20</v>
      </c>
      <c r="D16" s="107"/>
      <c r="E16" s="31">
        <f>E17+E18+E19+E20+E21</f>
        <v>134693.51999999999</v>
      </c>
      <c r="F16" s="69">
        <f>F17+F18+F19+F20+F21</f>
        <v>4.5999999999999996</v>
      </c>
      <c r="H16" s="7" t="s">
        <v>23</v>
      </c>
      <c r="I16" s="8">
        <v>43839</v>
      </c>
      <c r="J16" s="10" t="s">
        <v>24</v>
      </c>
      <c r="K16" s="7"/>
      <c r="L16" s="7"/>
    </row>
    <row r="17" spans="2:12" ht="45">
      <c r="B17" s="96"/>
      <c r="C17" s="48" t="s">
        <v>21</v>
      </c>
      <c r="D17" s="23" t="s">
        <v>71</v>
      </c>
      <c r="E17" s="32">
        <f>E8*F17*12</f>
        <v>52706.16</v>
      </c>
      <c r="F17" s="70">
        <v>1.8</v>
      </c>
      <c r="H17" s="7" t="s">
        <v>105</v>
      </c>
      <c r="I17" s="8">
        <v>43863</v>
      </c>
      <c r="J17" s="9" t="s">
        <v>106</v>
      </c>
      <c r="K17" s="7">
        <v>43</v>
      </c>
      <c r="L17" s="7"/>
    </row>
    <row r="18" spans="2:12" ht="33" customHeight="1">
      <c r="B18" s="96"/>
      <c r="C18" s="48" t="s">
        <v>22</v>
      </c>
      <c r="D18" s="71"/>
      <c r="E18" s="32">
        <f>E8*F18*12</f>
        <v>0</v>
      </c>
      <c r="F18" s="70">
        <v>0</v>
      </c>
      <c r="H18" s="7">
        <v>106</v>
      </c>
      <c r="I18" s="8">
        <v>43863</v>
      </c>
      <c r="J18" s="11" t="s">
        <v>107</v>
      </c>
      <c r="K18" s="7">
        <v>40</v>
      </c>
      <c r="L18" s="7"/>
    </row>
    <row r="19" spans="2:12" ht="61.5" customHeight="1">
      <c r="B19" s="96"/>
      <c r="C19" s="48" t="s">
        <v>25</v>
      </c>
      <c r="D19" s="71" t="s">
        <v>87</v>
      </c>
      <c r="E19" s="32">
        <f>E8*F19*12</f>
        <v>43921.799999999996</v>
      </c>
      <c r="F19" s="70">
        <v>1.5</v>
      </c>
      <c r="H19" s="7" t="s">
        <v>23</v>
      </c>
      <c r="I19" s="8"/>
      <c r="J19" s="9" t="s">
        <v>36</v>
      </c>
      <c r="K19" s="7"/>
      <c r="L19" s="7"/>
    </row>
    <row r="20" spans="2:12" ht="45.75" customHeight="1">
      <c r="B20" s="96"/>
      <c r="C20" s="48" t="s">
        <v>26</v>
      </c>
      <c r="D20" s="71" t="s">
        <v>88</v>
      </c>
      <c r="E20" s="32">
        <f>E8*F20*12</f>
        <v>20496.84</v>
      </c>
      <c r="F20" s="70">
        <v>0.7</v>
      </c>
      <c r="H20" s="7" t="s">
        <v>23</v>
      </c>
      <c r="I20" s="8"/>
      <c r="J20" s="9" t="s">
        <v>40</v>
      </c>
      <c r="K20" s="7"/>
      <c r="L20" s="7"/>
    </row>
    <row r="21" spans="2:12" ht="17.25" thickBot="1">
      <c r="B21" s="105"/>
      <c r="C21" s="49" t="s">
        <v>27</v>
      </c>
      <c r="D21" s="72" t="s">
        <v>28</v>
      </c>
      <c r="E21" s="32">
        <f>E8*F21*12</f>
        <v>17568.72</v>
      </c>
      <c r="F21" s="73">
        <v>0.6</v>
      </c>
      <c r="H21" s="7">
        <v>278</v>
      </c>
      <c r="I21" s="8">
        <v>43896</v>
      </c>
      <c r="J21" s="9" t="s">
        <v>108</v>
      </c>
      <c r="K21" s="7" t="s">
        <v>73</v>
      </c>
      <c r="L21" s="7"/>
    </row>
    <row r="22" spans="2:12" ht="22.5" customHeight="1">
      <c r="B22" s="95">
        <v>3</v>
      </c>
      <c r="C22" s="97" t="s">
        <v>29</v>
      </c>
      <c r="D22" s="99" t="s">
        <v>84</v>
      </c>
      <c r="E22" s="101">
        <f>E8*F22*12</f>
        <v>76131.12</v>
      </c>
      <c r="F22" s="74">
        <v>2.6</v>
      </c>
      <c r="H22" s="7" t="s">
        <v>23</v>
      </c>
      <c r="I22" s="8"/>
      <c r="J22" s="9" t="s">
        <v>41</v>
      </c>
      <c r="K22" s="7"/>
      <c r="L22" s="7"/>
    </row>
    <row r="23" spans="2:12" ht="44.25" customHeight="1" thickBot="1">
      <c r="B23" s="96"/>
      <c r="C23" s="98"/>
      <c r="D23" s="100"/>
      <c r="E23" s="102" t="e">
        <f>E10*#REF!*3+E10*#REF!*4+E10*F23*5</f>
        <v>#REF!</v>
      </c>
      <c r="F23" s="75"/>
      <c r="H23" s="7" t="s">
        <v>23</v>
      </c>
      <c r="I23" s="8">
        <v>43913</v>
      </c>
      <c r="J23" s="9" t="s">
        <v>49</v>
      </c>
      <c r="K23" s="7"/>
      <c r="L23" s="7"/>
    </row>
    <row r="24" spans="2:12" ht="60.75" thickBot="1">
      <c r="B24" s="13">
        <v>4</v>
      </c>
      <c r="C24" s="50" t="s">
        <v>30</v>
      </c>
      <c r="D24" s="76" t="s">
        <v>31</v>
      </c>
      <c r="E24" s="33">
        <f>E8*F24*12</f>
        <v>33966.191999999995</v>
      </c>
      <c r="F24" s="52">
        <v>1.1599999999999999</v>
      </c>
      <c r="H24" s="7">
        <v>554</v>
      </c>
      <c r="I24" s="8">
        <v>43963</v>
      </c>
      <c r="J24" s="11" t="s">
        <v>85</v>
      </c>
      <c r="K24" s="7">
        <v>11</v>
      </c>
      <c r="L24" s="7"/>
    </row>
    <row r="25" spans="2:12" ht="60.75" thickBot="1">
      <c r="B25" s="37">
        <v>5</v>
      </c>
      <c r="C25" s="51" t="s">
        <v>89</v>
      </c>
      <c r="D25" s="77" t="s">
        <v>32</v>
      </c>
      <c r="E25" s="33">
        <f>E8*F25*12</f>
        <v>20496.84</v>
      </c>
      <c r="F25" s="52">
        <v>0.7</v>
      </c>
      <c r="H25" s="7">
        <v>562</v>
      </c>
      <c r="I25" s="8">
        <v>43964</v>
      </c>
      <c r="J25" s="11" t="s">
        <v>85</v>
      </c>
      <c r="K25" s="7" t="s">
        <v>109</v>
      </c>
      <c r="L25" s="7"/>
    </row>
    <row r="26" spans="2:12" ht="47.25" customHeight="1" thickBot="1">
      <c r="B26" s="13">
        <v>6</v>
      </c>
      <c r="C26" s="50" t="s">
        <v>33</v>
      </c>
      <c r="D26" s="76" t="s">
        <v>34</v>
      </c>
      <c r="E26" s="33">
        <f>E8*F26*12</f>
        <v>83451.42</v>
      </c>
      <c r="F26" s="52">
        <v>2.85</v>
      </c>
      <c r="H26" s="7">
        <v>576</v>
      </c>
      <c r="I26" s="8">
        <v>43966</v>
      </c>
      <c r="J26" s="9" t="s">
        <v>110</v>
      </c>
      <c r="K26" s="7">
        <v>43</v>
      </c>
      <c r="L26" s="7"/>
    </row>
    <row r="27" spans="2:12" ht="33" customHeight="1" thickBot="1">
      <c r="B27" s="36"/>
      <c r="C27" s="78" t="s">
        <v>35</v>
      </c>
      <c r="D27" s="79"/>
      <c r="E27" s="33">
        <f>E14+E16+E22+E24+E25+E26</f>
        <v>426041.45999999996</v>
      </c>
      <c r="F27" s="52">
        <f>F14+F16+F22+F24+F25+F26</f>
        <v>14.549999999999999</v>
      </c>
      <c r="H27" s="7">
        <v>596</v>
      </c>
      <c r="I27" s="8">
        <v>43971</v>
      </c>
      <c r="J27" s="9" t="s">
        <v>111</v>
      </c>
      <c r="K27" s="7"/>
      <c r="L27" s="7"/>
    </row>
    <row r="28" spans="2:12">
      <c r="H28" s="7">
        <v>605</v>
      </c>
      <c r="I28" s="8">
        <v>43972</v>
      </c>
      <c r="J28" s="9" t="s">
        <v>112</v>
      </c>
      <c r="K28" s="7">
        <v>11.15</v>
      </c>
      <c r="L28" s="7"/>
    </row>
    <row r="29" spans="2:12" ht="28.5" customHeight="1">
      <c r="B29" s="103" t="s">
        <v>72</v>
      </c>
      <c r="C29" s="103"/>
      <c r="D29" s="103"/>
      <c r="E29" s="53" t="s">
        <v>113</v>
      </c>
      <c r="H29" s="7">
        <v>606</v>
      </c>
      <c r="I29" s="8">
        <v>43972</v>
      </c>
      <c r="J29" s="9" t="s">
        <v>111</v>
      </c>
      <c r="K29" s="7" t="s">
        <v>37</v>
      </c>
      <c r="L29" s="7"/>
    </row>
    <row r="30" spans="2:12" ht="33.75" customHeight="1">
      <c r="B30" s="104" t="s">
        <v>38</v>
      </c>
      <c r="C30" s="104"/>
      <c r="D30" s="104"/>
      <c r="E30" s="54">
        <f>J11</f>
        <v>211256.11499999999</v>
      </c>
      <c r="H30" s="7">
        <v>616</v>
      </c>
      <c r="I30" s="8">
        <v>43976</v>
      </c>
      <c r="J30" s="11" t="s">
        <v>114</v>
      </c>
      <c r="K30" s="7" t="s">
        <v>37</v>
      </c>
      <c r="L30" s="7"/>
    </row>
    <row r="31" spans="2:12">
      <c r="H31" s="7" t="s">
        <v>23</v>
      </c>
      <c r="I31" s="8">
        <v>43962</v>
      </c>
      <c r="J31" s="9" t="s">
        <v>42</v>
      </c>
      <c r="K31" s="7"/>
      <c r="L31" s="7"/>
    </row>
    <row r="32" spans="2:12">
      <c r="H32" s="7" t="s">
        <v>23</v>
      </c>
      <c r="I32" s="8"/>
      <c r="J32" s="9" t="s">
        <v>91</v>
      </c>
      <c r="K32" s="7"/>
      <c r="L32" s="7"/>
    </row>
    <row r="33" spans="4:12" ht="31.5">
      <c r="D33" s="93"/>
      <c r="E33" s="93"/>
      <c r="H33" s="7">
        <v>700</v>
      </c>
      <c r="I33" s="8">
        <v>43990</v>
      </c>
      <c r="J33" s="11" t="s">
        <v>115</v>
      </c>
      <c r="K33" s="7"/>
      <c r="L33" s="7"/>
    </row>
    <row r="34" spans="4:12">
      <c r="D34" s="93" t="s">
        <v>39</v>
      </c>
      <c r="E34" s="93"/>
      <c r="H34" s="7">
        <v>735</v>
      </c>
      <c r="I34" s="15">
        <v>43996</v>
      </c>
      <c r="J34" s="9" t="s">
        <v>116</v>
      </c>
      <c r="K34" s="7">
        <v>6</v>
      </c>
      <c r="L34" s="55"/>
    </row>
    <row r="35" spans="4:12">
      <c r="D35" s="35"/>
      <c r="E35" s="35"/>
      <c r="H35" s="7">
        <v>809</v>
      </c>
      <c r="I35" s="15">
        <v>44025</v>
      </c>
      <c r="J35" s="9" t="s">
        <v>117</v>
      </c>
      <c r="K35" s="7" t="s">
        <v>118</v>
      </c>
      <c r="L35" s="55"/>
    </row>
    <row r="36" spans="4:12" ht="31.5">
      <c r="H36" s="7">
        <v>811</v>
      </c>
      <c r="I36" s="8">
        <v>44025</v>
      </c>
      <c r="J36" s="11" t="s">
        <v>119</v>
      </c>
      <c r="K36" s="7" t="s">
        <v>37</v>
      </c>
      <c r="L36" s="55"/>
    </row>
    <row r="37" spans="4:12" ht="31.5">
      <c r="H37" s="7"/>
      <c r="I37" s="8"/>
      <c r="J37" s="11" t="s">
        <v>92</v>
      </c>
      <c r="K37" s="7"/>
      <c r="L37" s="55"/>
    </row>
    <row r="38" spans="4:12" ht="31.5">
      <c r="H38" s="7">
        <v>812</v>
      </c>
      <c r="I38" s="8">
        <v>44025</v>
      </c>
      <c r="J38" s="11" t="s">
        <v>119</v>
      </c>
      <c r="K38" s="7" t="s">
        <v>118</v>
      </c>
      <c r="L38" s="55"/>
    </row>
    <row r="39" spans="4:12" ht="31.5">
      <c r="H39" s="7">
        <v>864</v>
      </c>
      <c r="I39" s="8">
        <v>44040</v>
      </c>
      <c r="J39" s="9" t="s">
        <v>120</v>
      </c>
      <c r="K39" s="7" t="s">
        <v>118</v>
      </c>
      <c r="L39" s="55"/>
    </row>
    <row r="40" spans="4:12">
      <c r="H40" s="7">
        <v>842</v>
      </c>
      <c r="I40" s="8">
        <v>44032</v>
      </c>
      <c r="J40" s="9" t="s">
        <v>95</v>
      </c>
      <c r="K40" s="7"/>
      <c r="L40" s="55"/>
    </row>
    <row r="41" spans="4:12" ht="47.25">
      <c r="H41" s="7" t="s">
        <v>23</v>
      </c>
      <c r="I41" s="8" t="s">
        <v>44</v>
      </c>
      <c r="J41" s="14" t="s">
        <v>45</v>
      </c>
      <c r="K41" s="26"/>
      <c r="L41" s="16"/>
    </row>
    <row r="42" spans="4:12">
      <c r="H42" s="7" t="s">
        <v>23</v>
      </c>
      <c r="I42" s="15"/>
      <c r="J42" s="9" t="s">
        <v>93</v>
      </c>
      <c r="K42" s="7"/>
      <c r="L42" s="55"/>
    </row>
    <row r="43" spans="4:12">
      <c r="H43" s="7" t="s">
        <v>23</v>
      </c>
      <c r="I43" s="80"/>
      <c r="J43" s="9" t="s">
        <v>94</v>
      </c>
      <c r="K43" s="7"/>
      <c r="L43" s="55"/>
    </row>
    <row r="44" spans="4:12">
      <c r="H44" s="7" t="s">
        <v>23</v>
      </c>
      <c r="I44" s="56"/>
      <c r="J44" s="11" t="s">
        <v>46</v>
      </c>
      <c r="K44" s="55"/>
      <c r="L44" s="55"/>
    </row>
    <row r="45" spans="4:12" ht="19.5" customHeight="1">
      <c r="H45" s="55">
        <v>895</v>
      </c>
      <c r="I45" s="56">
        <v>44051</v>
      </c>
      <c r="J45" s="9" t="s">
        <v>50</v>
      </c>
      <c r="K45" s="55"/>
      <c r="L45" s="55"/>
    </row>
    <row r="46" spans="4:12" ht="18" customHeight="1">
      <c r="H46" s="7">
        <v>3</v>
      </c>
      <c r="I46" s="8">
        <v>44071</v>
      </c>
      <c r="J46" s="9" t="s">
        <v>47</v>
      </c>
      <c r="K46" s="55"/>
      <c r="L46" s="55"/>
    </row>
    <row r="47" spans="4:12">
      <c r="H47" s="55">
        <v>982</v>
      </c>
      <c r="I47" s="56">
        <v>44084</v>
      </c>
      <c r="J47" s="11" t="s">
        <v>121</v>
      </c>
      <c r="K47" s="55" t="s">
        <v>122</v>
      </c>
      <c r="L47" s="55"/>
    </row>
    <row r="48" spans="4:12" ht="20.25" customHeight="1">
      <c r="H48" s="7" t="s">
        <v>23</v>
      </c>
      <c r="I48" s="8">
        <v>44091</v>
      </c>
      <c r="J48" s="12" t="s">
        <v>48</v>
      </c>
      <c r="K48" s="55"/>
      <c r="L48" s="55"/>
    </row>
    <row r="49" spans="8:12" ht="42" customHeight="1">
      <c r="H49" s="55">
        <v>998</v>
      </c>
      <c r="I49" s="56">
        <v>44091</v>
      </c>
      <c r="J49" s="9" t="s">
        <v>50</v>
      </c>
      <c r="K49" s="55">
        <v>41</v>
      </c>
      <c r="L49" s="55"/>
    </row>
    <row r="50" spans="8:12" ht="48.75" customHeight="1">
      <c r="H50" s="55">
        <v>1006</v>
      </c>
      <c r="I50" s="56">
        <v>44093</v>
      </c>
      <c r="J50" s="81" t="s">
        <v>50</v>
      </c>
      <c r="K50" s="55">
        <v>41</v>
      </c>
      <c r="L50" s="55"/>
    </row>
    <row r="51" spans="8:12">
      <c r="H51" s="55">
        <v>1043</v>
      </c>
      <c r="I51" s="56">
        <v>44107</v>
      </c>
      <c r="J51" s="81" t="s">
        <v>50</v>
      </c>
      <c r="K51" s="55" t="s">
        <v>90</v>
      </c>
      <c r="L51" s="55"/>
    </row>
    <row r="52" spans="8:12">
      <c r="H52" s="16" t="s">
        <v>123</v>
      </c>
      <c r="I52" s="82">
        <v>44134</v>
      </c>
      <c r="J52" s="25" t="s">
        <v>50</v>
      </c>
      <c r="K52" s="16">
        <v>33</v>
      </c>
      <c r="L52" s="16"/>
    </row>
    <row r="53" spans="8:12" ht="31.5">
      <c r="H53" s="55" t="s">
        <v>23</v>
      </c>
      <c r="I53" s="56">
        <v>44160</v>
      </c>
      <c r="J53" s="9" t="s">
        <v>124</v>
      </c>
      <c r="K53" s="55"/>
      <c r="L53" s="55"/>
    </row>
    <row r="54" spans="8:12">
      <c r="H54" s="55">
        <v>1422</v>
      </c>
      <c r="I54" s="56">
        <v>44188</v>
      </c>
      <c r="J54" s="81" t="s">
        <v>125</v>
      </c>
      <c r="K54" s="55" t="s">
        <v>118</v>
      </c>
      <c r="L54" s="55"/>
    </row>
    <row r="55" spans="8:12" ht="31.5">
      <c r="H55" s="7" t="s">
        <v>23</v>
      </c>
      <c r="I55" s="56">
        <v>44182</v>
      </c>
      <c r="J55" s="10" t="s">
        <v>24</v>
      </c>
      <c r="K55" s="55"/>
      <c r="L55" s="55"/>
    </row>
    <row r="56" spans="8:12" ht="31.5">
      <c r="H56" s="7" t="s">
        <v>23</v>
      </c>
      <c r="I56" s="56">
        <v>44191</v>
      </c>
      <c r="J56" s="10" t="s">
        <v>24</v>
      </c>
      <c r="K56" s="55"/>
      <c r="L56" s="55"/>
    </row>
    <row r="57" spans="8:12">
      <c r="H57" s="7" t="s">
        <v>23</v>
      </c>
      <c r="I57" s="56">
        <v>44173</v>
      </c>
      <c r="J57" s="9" t="s">
        <v>74</v>
      </c>
      <c r="K57" s="55"/>
      <c r="L57" s="55"/>
    </row>
    <row r="58" spans="8:12" ht="21.75" customHeight="1">
      <c r="H58" s="83"/>
      <c r="I58" s="84"/>
      <c r="J58" s="9" t="s">
        <v>75</v>
      </c>
      <c r="K58" s="55"/>
      <c r="L58" s="55"/>
    </row>
    <row r="59" spans="8:12">
      <c r="H59" s="7" t="s">
        <v>23</v>
      </c>
      <c r="I59" s="8" t="s">
        <v>83</v>
      </c>
      <c r="J59" s="9" t="s">
        <v>43</v>
      </c>
      <c r="K59" s="7"/>
      <c r="L59" s="7"/>
    </row>
    <row r="60" spans="8:12">
      <c r="H60" s="83"/>
      <c r="I60" s="84"/>
      <c r="J60" s="81"/>
      <c r="K60" s="55"/>
      <c r="L60" s="55"/>
    </row>
    <row r="61" spans="8:12">
      <c r="H61" s="55"/>
      <c r="I61" s="56"/>
      <c r="J61" s="9"/>
      <c r="K61" s="55"/>
      <c r="L61" s="55"/>
    </row>
    <row r="62" spans="8:12">
      <c r="H62" s="55"/>
      <c r="I62" s="56"/>
      <c r="J62" s="81"/>
      <c r="K62" s="55"/>
      <c r="L62" s="55"/>
    </row>
    <row r="63" spans="8:12">
      <c r="H63" s="55"/>
      <c r="I63" s="56"/>
      <c r="J63" s="81"/>
      <c r="K63" s="55"/>
      <c r="L63" s="55"/>
    </row>
    <row r="64" spans="8:12">
      <c r="H64" s="83"/>
      <c r="I64" s="84"/>
      <c r="J64" s="81"/>
      <c r="K64" s="55"/>
      <c r="L64" s="55"/>
    </row>
    <row r="65" spans="8:12">
      <c r="H65" s="83"/>
      <c r="I65" s="84"/>
      <c r="J65" s="81"/>
      <c r="K65" s="55"/>
      <c r="L65" s="55"/>
    </row>
    <row r="66" spans="8:12">
      <c r="H66" s="56"/>
      <c r="I66" s="84"/>
      <c r="J66" s="24"/>
      <c r="K66" s="55"/>
      <c r="L66" s="55"/>
    </row>
    <row r="67" spans="8:12">
      <c r="H67" s="7"/>
      <c r="I67" s="8"/>
      <c r="J67" s="9"/>
      <c r="K67" s="55"/>
      <c r="L67" s="55"/>
    </row>
    <row r="68" spans="8:12" ht="32.25" customHeight="1">
      <c r="H68" s="7"/>
      <c r="I68" s="8"/>
      <c r="J68" s="85"/>
      <c r="K68" s="55"/>
      <c r="L68" s="55"/>
    </row>
    <row r="69" spans="8:12" ht="16.5" customHeight="1">
      <c r="H69" s="83"/>
      <c r="I69" s="84"/>
      <c r="J69" s="9"/>
      <c r="K69" s="55"/>
      <c r="L69" s="55"/>
    </row>
    <row r="70" spans="8:12">
      <c r="H70" s="55"/>
      <c r="I70" s="56"/>
      <c r="J70" s="86"/>
      <c r="K70" s="55"/>
      <c r="L70" s="55"/>
    </row>
    <row r="71" spans="8:12">
      <c r="H71" s="55"/>
      <c r="I71" s="56"/>
      <c r="J71" s="9"/>
      <c r="K71" s="55"/>
      <c r="L71" s="55"/>
    </row>
    <row r="72" spans="8:12">
      <c r="H72" s="55"/>
      <c r="I72" s="56"/>
      <c r="J72" s="86"/>
      <c r="K72" s="55"/>
      <c r="L72" s="55"/>
    </row>
    <row r="73" spans="8:12">
      <c r="H73" s="55"/>
      <c r="I73" s="56"/>
      <c r="J73" s="81"/>
      <c r="K73" s="55"/>
      <c r="L73" s="55"/>
    </row>
    <row r="74" spans="8:12">
      <c r="H74" s="87"/>
      <c r="I74" s="88"/>
      <c r="J74" s="89"/>
      <c r="K74" s="87"/>
      <c r="L74" s="87"/>
    </row>
    <row r="75" spans="8:12">
      <c r="H75" s="7"/>
      <c r="I75" s="8"/>
      <c r="J75" s="85"/>
      <c r="K75" s="16"/>
      <c r="L75" s="16"/>
    </row>
    <row r="76" spans="8:12">
      <c r="H76" s="7"/>
      <c r="I76" s="8"/>
      <c r="J76" s="85"/>
      <c r="K76" s="16"/>
      <c r="L76" s="16"/>
    </row>
    <row r="77" spans="8:12">
      <c r="H77" s="7"/>
      <c r="I77" s="8"/>
      <c r="J77" s="90"/>
      <c r="K77" s="7"/>
      <c r="L77" s="7"/>
    </row>
    <row r="78" spans="8:12">
      <c r="H78" s="7"/>
      <c r="I78" s="8"/>
      <c r="J78" s="9"/>
      <c r="K78" s="7"/>
      <c r="L78" s="7"/>
    </row>
    <row r="79" spans="8:12">
      <c r="H79" s="7"/>
      <c r="I79" s="8"/>
      <c r="J79" s="9"/>
      <c r="K79" s="7"/>
      <c r="L79" s="7"/>
    </row>
    <row r="80" spans="8:12">
      <c r="H80" s="16"/>
      <c r="I80" s="82"/>
      <c r="J80" s="91"/>
      <c r="K80" s="16"/>
      <c r="L80" s="16"/>
    </row>
    <row r="81" spans="8:12">
      <c r="H81" s="7"/>
      <c r="I81" s="8"/>
      <c r="J81" s="91"/>
      <c r="K81" s="7"/>
      <c r="L81" s="7"/>
    </row>
    <row r="82" spans="8:12">
      <c r="H82" s="16"/>
      <c r="I82" s="82"/>
      <c r="J82" s="12"/>
      <c r="K82" s="16"/>
      <c r="L82" s="16"/>
    </row>
    <row r="83" spans="8:12">
      <c r="H83" s="16"/>
      <c r="I83" s="82"/>
      <c r="J83" s="12"/>
      <c r="K83" s="16"/>
      <c r="L83" s="16"/>
    </row>
    <row r="84" spans="8:12">
      <c r="H84" s="16"/>
      <c r="I84" s="82"/>
      <c r="J84" s="12"/>
      <c r="K84" s="16"/>
      <c r="L84" s="16"/>
    </row>
    <row r="85" spans="8:12">
      <c r="H85" s="16"/>
      <c r="I85" s="82"/>
      <c r="J85" s="12"/>
      <c r="K85" s="16"/>
      <c r="L85" s="16"/>
    </row>
    <row r="86" spans="8:12">
      <c r="H86" s="16"/>
      <c r="I86" s="82"/>
      <c r="J86" s="12"/>
      <c r="K86" s="16"/>
      <c r="L86" s="16"/>
    </row>
    <row r="87" spans="8:12">
      <c r="H87" s="16"/>
      <c r="I87" s="82"/>
      <c r="J87" s="12"/>
      <c r="K87" s="16"/>
      <c r="L87" s="16"/>
    </row>
    <row r="88" spans="8:12">
      <c r="H88" s="16"/>
      <c r="I88" s="82"/>
      <c r="J88" s="12"/>
      <c r="K88" s="16"/>
      <c r="L88" s="16"/>
    </row>
    <row r="89" spans="8:12">
      <c r="H89" s="16"/>
      <c r="I89" s="82"/>
      <c r="J89" s="12"/>
      <c r="K89" s="16"/>
      <c r="L89" s="16"/>
    </row>
    <row r="90" spans="8:12">
      <c r="H90" s="16"/>
      <c r="I90" s="82"/>
      <c r="J90" s="12"/>
      <c r="K90" s="16"/>
      <c r="L90" s="16"/>
    </row>
    <row r="91" spans="8:12">
      <c r="H91" s="16"/>
      <c r="I91" s="82"/>
      <c r="J91" s="58"/>
      <c r="K91" s="16"/>
      <c r="L91" s="16"/>
    </row>
    <row r="92" spans="8:12">
      <c r="H92" s="7"/>
      <c r="I92" s="92"/>
      <c r="J92" s="9"/>
      <c r="K92" s="7"/>
      <c r="L92" s="7"/>
    </row>
    <row r="93" spans="8:12">
      <c r="H93" s="7"/>
      <c r="I93" s="92"/>
      <c r="J93" s="58"/>
      <c r="K93" s="7"/>
      <c r="L93" s="7"/>
    </row>
    <row r="94" spans="8:12">
      <c r="H94" s="7"/>
      <c r="I94" s="92"/>
      <c r="J94" s="9"/>
      <c r="K94" s="7"/>
      <c r="L94" s="7"/>
    </row>
    <row r="95" spans="8:12">
      <c r="H95" s="7"/>
      <c r="I95" s="92"/>
      <c r="J95" s="9"/>
      <c r="K95" s="7"/>
      <c r="L95" s="7"/>
    </row>
    <row r="96" spans="8:12">
      <c r="H96" s="7"/>
      <c r="I96" s="92"/>
      <c r="J96" s="9"/>
      <c r="K96" s="7"/>
      <c r="L96" s="7"/>
    </row>
    <row r="97" spans="8:12">
      <c r="H97" s="7"/>
      <c r="I97" s="92"/>
      <c r="J97" s="9"/>
      <c r="K97" s="7"/>
      <c r="L97" s="7"/>
    </row>
    <row r="98" spans="8:12">
      <c r="H98" s="7"/>
      <c r="I98" s="92"/>
      <c r="J98" s="9"/>
      <c r="K98" s="7"/>
      <c r="L98" s="7"/>
    </row>
    <row r="99" spans="8:12" ht="47.25" customHeight="1">
      <c r="H99" s="7"/>
      <c r="I99" s="92"/>
      <c r="J99" s="9"/>
      <c r="K99" s="7"/>
      <c r="L99" s="7"/>
    </row>
    <row r="100" spans="8:12" ht="28.5" customHeight="1">
      <c r="H100" s="7"/>
      <c r="I100" s="92"/>
      <c r="J100" s="9"/>
      <c r="K100" s="7"/>
      <c r="L100" s="7"/>
    </row>
    <row r="101" spans="8:12">
      <c r="H101" s="7"/>
      <c r="I101" s="92"/>
      <c r="J101" s="9"/>
      <c r="K101" s="7"/>
      <c r="L101" s="7"/>
    </row>
    <row r="102" spans="8:12">
      <c r="H102" s="7"/>
      <c r="I102" s="92"/>
      <c r="J102" s="9"/>
      <c r="K102" s="7"/>
      <c r="L102" s="7"/>
    </row>
    <row r="103" spans="8:12" ht="32.25" customHeight="1">
      <c r="H103" s="7"/>
      <c r="I103" s="92"/>
      <c r="J103" s="9"/>
      <c r="K103" s="7"/>
      <c r="L103" s="7"/>
    </row>
    <row r="104" spans="8:12">
      <c r="H104" s="7"/>
      <c r="I104" s="92"/>
      <c r="J104" s="9"/>
      <c r="K104" s="7"/>
      <c r="L104" s="7"/>
    </row>
    <row r="105" spans="8:12" ht="51.75" customHeight="1">
      <c r="H105" s="7"/>
      <c r="I105" s="92"/>
      <c r="J105" s="9"/>
      <c r="K105" s="7"/>
      <c r="L105" s="7"/>
    </row>
    <row r="106" spans="8:12" ht="52.5" customHeight="1">
      <c r="H106" s="7"/>
      <c r="I106" s="92"/>
      <c r="J106" s="9"/>
      <c r="K106" s="7"/>
      <c r="L106" s="7"/>
    </row>
    <row r="107" spans="8:12" ht="31.5" customHeight="1">
      <c r="H107" s="7"/>
      <c r="I107" s="92"/>
      <c r="J107" s="9"/>
      <c r="K107" s="7"/>
      <c r="L107" s="7"/>
    </row>
    <row r="108" spans="8:12" ht="39" customHeight="1">
      <c r="H108" s="7"/>
      <c r="I108" s="8"/>
      <c r="J108" s="9"/>
      <c r="K108" s="7"/>
      <c r="L108" s="7"/>
    </row>
    <row r="109" spans="8:12" ht="64.5" customHeight="1">
      <c r="H109" s="7"/>
      <c r="I109" s="8"/>
      <c r="J109" s="9"/>
      <c r="K109" s="7"/>
      <c r="L109" s="7"/>
    </row>
    <row r="110" spans="8:12">
      <c r="H110" s="7"/>
      <c r="I110" s="8"/>
      <c r="J110" s="9"/>
      <c r="K110" s="7"/>
      <c r="L110" s="7"/>
    </row>
    <row r="111" spans="8:12" ht="51.75" customHeight="1">
      <c r="H111" s="7"/>
      <c r="I111" s="8"/>
      <c r="J111" s="9"/>
      <c r="K111" s="7"/>
      <c r="L111" s="7"/>
    </row>
    <row r="112" spans="8:12">
      <c r="H112" s="7"/>
      <c r="I112" s="8"/>
      <c r="J112" s="9"/>
      <c r="K112" s="7"/>
      <c r="L112" s="7"/>
    </row>
    <row r="113" spans="8:12">
      <c r="H113" s="7"/>
      <c r="I113" s="8"/>
      <c r="J113" s="9"/>
      <c r="K113" s="7"/>
      <c r="L113" s="7"/>
    </row>
    <row r="114" spans="8:12" ht="91.5" customHeight="1">
      <c r="H114" s="7"/>
      <c r="I114" s="8"/>
      <c r="J114" s="9"/>
      <c r="K114" s="7"/>
      <c r="L114" s="7"/>
    </row>
    <row r="115" spans="8:12">
      <c r="H115" s="7"/>
      <c r="I115" s="8"/>
      <c r="J115" s="9"/>
      <c r="K115" s="7"/>
      <c r="L115" s="7"/>
    </row>
    <row r="116" spans="8:12" ht="68.25" customHeight="1">
      <c r="H116" s="7"/>
      <c r="I116" s="8"/>
      <c r="J116" s="9"/>
      <c r="K116" s="7"/>
      <c r="L116" s="7"/>
    </row>
    <row r="117" spans="8:12">
      <c r="H117" s="7"/>
      <c r="I117" s="8"/>
      <c r="J117" s="9"/>
      <c r="K117" s="7"/>
      <c r="L117" s="7"/>
    </row>
    <row r="118" spans="8:12">
      <c r="H118" s="7"/>
      <c r="I118" s="8"/>
      <c r="J118" s="9"/>
      <c r="K118" s="7"/>
      <c r="L118" s="7"/>
    </row>
    <row r="119" spans="8:12">
      <c r="H119" s="17"/>
      <c r="I119" s="57"/>
      <c r="J119" s="58" t="s">
        <v>96</v>
      </c>
      <c r="K119" s="59" t="s">
        <v>97</v>
      </c>
      <c r="L119" s="6"/>
    </row>
    <row r="120" spans="8:12" ht="31.5">
      <c r="H120" s="27"/>
      <c r="I120" s="28"/>
      <c r="J120" s="60" t="s">
        <v>51</v>
      </c>
      <c r="K120" s="34" t="s">
        <v>52</v>
      </c>
      <c r="L120" s="6"/>
    </row>
    <row r="121" spans="8:12" ht="63">
      <c r="H121" s="27"/>
      <c r="I121" s="28"/>
      <c r="J121" s="10" t="s">
        <v>78</v>
      </c>
      <c r="K121" s="34" t="s">
        <v>64</v>
      </c>
      <c r="L121" s="6"/>
    </row>
    <row r="122" spans="8:12" ht="94.5">
      <c r="H122" s="27"/>
      <c r="I122" s="28" t="s">
        <v>79</v>
      </c>
      <c r="J122" s="29" t="s">
        <v>98</v>
      </c>
      <c r="K122" s="30" t="s">
        <v>65</v>
      </c>
      <c r="L122" s="6"/>
    </row>
    <row r="123" spans="8:12" ht="63">
      <c r="H123" s="27"/>
      <c r="I123" s="28" t="s">
        <v>76</v>
      </c>
      <c r="J123" s="29" t="s">
        <v>66</v>
      </c>
      <c r="K123" s="30" t="s">
        <v>65</v>
      </c>
      <c r="L123" s="6"/>
    </row>
    <row r="124" spans="8:12" ht="63">
      <c r="H124" s="27"/>
      <c r="I124" s="28"/>
      <c r="J124" s="29" t="s">
        <v>80</v>
      </c>
      <c r="K124" s="30" t="s">
        <v>65</v>
      </c>
      <c r="L124" s="6"/>
    </row>
    <row r="125" spans="8:12">
      <c r="H125" s="27"/>
      <c r="I125" s="28"/>
      <c r="J125" s="29" t="s">
        <v>77</v>
      </c>
      <c r="K125" s="29" t="s">
        <v>53</v>
      </c>
      <c r="L125" s="19"/>
    </row>
    <row r="126" spans="8:12" ht="31.5">
      <c r="H126" s="27"/>
      <c r="I126" s="28"/>
      <c r="J126" s="10" t="s">
        <v>57</v>
      </c>
      <c r="K126" s="34" t="s">
        <v>58</v>
      </c>
      <c r="L126" s="18"/>
    </row>
    <row r="127" spans="8:12" ht="78.75">
      <c r="H127" s="27"/>
      <c r="I127" s="28"/>
      <c r="J127" s="29" t="s">
        <v>54</v>
      </c>
      <c r="K127" s="30" t="s">
        <v>55</v>
      </c>
      <c r="L127" s="6"/>
    </row>
    <row r="128" spans="8:12" ht="78.75">
      <c r="H128" s="27"/>
      <c r="I128" s="28"/>
      <c r="J128" s="29" t="s">
        <v>56</v>
      </c>
      <c r="K128" s="30" t="s">
        <v>55</v>
      </c>
      <c r="L128" s="6"/>
    </row>
    <row r="129" spans="8:12" ht="63">
      <c r="H129" s="27"/>
      <c r="I129" s="28"/>
      <c r="J129" s="10" t="s">
        <v>59</v>
      </c>
      <c r="K129" s="34" t="s">
        <v>60</v>
      </c>
      <c r="L129" s="6"/>
    </row>
    <row r="130" spans="8:12" ht="78.75">
      <c r="H130" s="27"/>
      <c r="I130" s="28"/>
      <c r="J130" s="10" t="s">
        <v>24</v>
      </c>
      <c r="K130" s="34" t="s">
        <v>61</v>
      </c>
      <c r="L130" s="6"/>
    </row>
    <row r="131" spans="8:12" ht="31.5">
      <c r="H131" s="27"/>
      <c r="I131" s="28"/>
      <c r="J131" s="10" t="s">
        <v>62</v>
      </c>
      <c r="K131" s="34" t="s">
        <v>63</v>
      </c>
      <c r="L131" s="6"/>
    </row>
    <row r="132" spans="8:12" ht="63">
      <c r="H132" s="27"/>
      <c r="I132" s="28"/>
      <c r="J132" s="10" t="s">
        <v>81</v>
      </c>
      <c r="K132" s="34" t="s">
        <v>67</v>
      </c>
      <c r="L132" s="6"/>
    </row>
    <row r="133" spans="8:12" ht="110.25">
      <c r="H133" s="27"/>
      <c r="I133" s="28"/>
      <c r="J133" s="61" t="s">
        <v>82</v>
      </c>
      <c r="K133" s="30" t="s">
        <v>68</v>
      </c>
      <c r="L133" s="6"/>
    </row>
    <row r="134" spans="8:12">
      <c r="H134" s="40"/>
      <c r="I134" s="40"/>
      <c r="J134" s="40"/>
      <c r="K134" s="40"/>
      <c r="L134" s="40"/>
    </row>
  </sheetData>
  <mergeCells count="21">
    <mergeCell ref="H9:I9"/>
    <mergeCell ref="H10:I10"/>
    <mergeCell ref="H12:K12"/>
    <mergeCell ref="C5:D5"/>
    <mergeCell ref="C6:D6"/>
    <mergeCell ref="D7:E7"/>
    <mergeCell ref="D34:E34"/>
    <mergeCell ref="D33:E33"/>
    <mergeCell ref="C2:E2"/>
    <mergeCell ref="B22:B23"/>
    <mergeCell ref="C22:C23"/>
    <mergeCell ref="D22:D23"/>
    <mergeCell ref="E22:E23"/>
    <mergeCell ref="B29:D29"/>
    <mergeCell ref="B30:D30"/>
    <mergeCell ref="B14:B15"/>
    <mergeCell ref="C14:D14"/>
    <mergeCell ref="E14:E15"/>
    <mergeCell ref="C15:D15"/>
    <mergeCell ref="C16:D16"/>
    <mergeCell ref="B16:B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2021-03-17T12:03:29Z</dcterms:created>
  <dcterms:modified xsi:type="dcterms:W3CDTF">2021-03-23T07:28:14Z</dcterms:modified>
</cp:coreProperties>
</file>