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1" i="1" l="1"/>
  <c r="E14" i="1" l="1"/>
  <c r="E61" i="1" l="1"/>
  <c r="D27" i="1"/>
  <c r="D86" i="1"/>
  <c r="D61" i="1" l="1"/>
  <c r="E75" i="1" l="1"/>
  <c r="D75" i="1"/>
  <c r="E88" i="1" l="1"/>
  <c r="D65" i="1"/>
  <c r="E65" i="1"/>
  <c r="E63" i="1"/>
  <c r="D63" i="1"/>
  <c r="E56" i="1"/>
  <c r="D56" i="1"/>
  <c r="E105" i="1" l="1"/>
  <c r="E103" i="1"/>
  <c r="E101" i="1"/>
  <c r="E99" i="1"/>
  <c r="E97" i="1"/>
  <c r="E94" i="1"/>
  <c r="E92" i="1"/>
  <c r="E86" i="1"/>
  <c r="E82" i="1"/>
  <c r="E80" i="1"/>
  <c r="E73" i="1"/>
  <c r="E71" i="1"/>
  <c r="E69" i="1"/>
  <c r="E60" i="1"/>
  <c r="E59" i="1" s="1"/>
  <c r="E58" i="1" s="1"/>
  <c r="E55" i="1"/>
  <c r="E52" i="1"/>
  <c r="E51" i="1" s="1"/>
  <c r="E45" i="1"/>
  <c r="E42" i="1"/>
  <c r="E41" i="1" s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50" i="1" l="1"/>
  <c r="E49" i="1" s="1"/>
  <c r="E79" i="1"/>
  <c r="E22" i="1"/>
  <c r="E21" i="1" s="1"/>
  <c r="E68" i="1"/>
  <c r="E67" i="1" s="1"/>
  <c r="E37" i="1"/>
  <c r="E36" i="1" s="1"/>
  <c r="D26" i="1"/>
  <c r="D29" i="1"/>
  <c r="D24" i="1"/>
  <c r="D23" i="1" s="1"/>
  <c r="E108" i="1" l="1"/>
  <c r="D22" i="1"/>
  <c r="D21" i="1" s="1"/>
  <c r="D88" i="1" l="1"/>
  <c r="D45" i="1"/>
  <c r="D94" i="1"/>
  <c r="D103" i="1"/>
  <c r="D101" i="1"/>
  <c r="D99" i="1"/>
  <c r="D105" i="1"/>
  <c r="D97" i="1"/>
  <c r="D92" i="1"/>
  <c r="D82" i="1" l="1"/>
  <c r="D79" i="1" s="1"/>
  <c r="D80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68" i="1" l="1"/>
  <c r="D67" i="1" s="1"/>
  <c r="D37" i="1"/>
  <c r="D36" i="1" s="1"/>
  <c r="D108" i="1" l="1"/>
</calcChain>
</file>

<file path=xl/sharedStrings.xml><?xml version="1.0" encoding="utf-8"?>
<sst xmlns="http://schemas.openxmlformats.org/spreadsheetml/2006/main" count="189" uniqueCount="140">
  <si>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</si>
  <si>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</si>
  <si>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</si>
  <si>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</si>
  <si>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</si>
  <si>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</si>
  <si>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</si>
  <si>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</si>
  <si>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</si>
  <si>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</si>
  <si>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</si>
  <si>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</si>
  <si>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</si>
  <si>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</si>
  <si>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</si>
  <si>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</si>
  <si>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</si>
  <si>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</si>
  <si>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</si>
  <si>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</si>
  <si>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</si>
  <si>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</si>
  <si>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</si>
  <si>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</si>
  <si>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</si>
  <si>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</si>
  <si>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</si>
  <si>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</si>
  <si>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</si>
  <si>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</si>
  <si>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</si>
  <si>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</si>
  <si>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</si>
  <si>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</si>
  <si>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</si>
  <si>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</si>
  <si>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</si>
  <si>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</si>
  <si>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</si>
  <si>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</si>
  <si>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</si>
  <si>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</si>
  <si>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</si>
  <si>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</si>
  <si>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</si>
  <si>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</si>
  <si>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</si>
  <si>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</si>
  <si>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</si>
  <si>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</si>
  <si>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</si>
  <si>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</si>
  <si>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</si>
  <si>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</si>
  <si>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</si>
  <si>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</si>
  <si>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</si>
  <si>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</si>
  <si>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</si>
  <si>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</si>
  <si>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</si>
  <si>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</si>
  <si>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</si>
  <si>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</si>
  <si>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</si>
  <si>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</si>
  <si>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</si>
  <si>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</si>
  <si>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</si>
  <si>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</si>
  <si>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</si>
  <si>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</si>
  <si>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</si>
  <si>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</si>
  <si>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</si>
  <si>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</si>
  <si>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</si>
  <si>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</si>
  <si>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</si>
  <si>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</si>
  <si>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</si>
  <si>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</si>
  <si>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</si>
  <si>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</si>
  <si>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</si>
  <si>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</si>
  <si>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</si>
  <si>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</si>
  <si>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</si>
  <si>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</si>
  <si>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</si>
  <si>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</si>
  <si>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</si>
  <si>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</si>
  <si>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</si>
  <si>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</si>
  <si>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</si>
  <si>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</si>
  <si>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</si>
  <si>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</si>
  <si>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</si>
  <si>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</si>
  <si>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</si>
  <si>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</si>
  <si>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</si>
  <si>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</si>
  <si>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</si>
  <si>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</si>
  <si>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</si>
  <si>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</si>
  <si>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</si>
  <si>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</si>
  <si>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</si>
  <si>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</si>
  <si>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</si>
  <si>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</si>
  <si>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</si>
  <si>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</si>
  <si>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</si>
  <si>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</si>
  <si>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</si>
  <si>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</si>
  <si>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</si>
  <si>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</si>
  <si>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</si>
  <si>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</si>
  <si>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</si>
  <si>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</si>
  <si>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</si>
  <si>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</si>
  <si>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</si>
  <si>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</si>
  <si>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</si>
  <si>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</si>
  <si>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24 1 01 S2440</t>
  </si>
  <si>
    <t>Приложение 7</t>
  </si>
  <si>
    <t>2020 год                    (руб.)</t>
  </si>
  <si>
    <t>от  _____.____.2018г.  № ____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</si>
  <si>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2020  и 2021 годов</t>
  </si>
  <si>
    <t>2021 год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</si>
</sst>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view="pageBreakPreview" topLeftCell="A76" zoomScale="106" zoomScaleNormal="100" zoomScaleSheetLayoutView="106" workbookViewId="0">
      <selection activeCell="D34" sqref="D34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135</v>
      </c>
      <c r="E1" s="119"/>
    </row>
    <row r="2" spans="1:5" ht="18.75" x14ac:dyDescent="0.3">
      <c r="A2" s="1"/>
      <c r="B2" s="1"/>
      <c r="C2" s="1"/>
      <c r="D2" s="2" t="s">
        <v>47</v>
      </c>
      <c r="E2" s="120"/>
    </row>
    <row r="3" spans="1:5" ht="18.75" x14ac:dyDescent="0.3">
      <c r="A3" s="1"/>
      <c r="B3" s="1"/>
      <c r="C3" s="1"/>
      <c r="D3" s="2" t="s">
        <v>137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138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1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136</v>
      </c>
      <c r="E7" s="116" t="s">
        <v>139</v>
      </c>
    </row>
    <row r="8" spans="1:5" ht="35.25" customHeight="1" x14ac:dyDescent="0.25">
      <c r="A8" s="78" t="s">
        <v>84</v>
      </c>
      <c r="B8" s="79" t="s">
        <v>3</v>
      </c>
      <c r="C8" s="79"/>
      <c r="D8" s="80">
        <f t="shared" ref="D8:E10" si="0">D9</f>
        <v>112000</v>
      </c>
      <c r="E8" s="80">
        <f t="shared" si="0"/>
        <v>112000</v>
      </c>
    </row>
    <row r="9" spans="1:5" ht="30" x14ac:dyDescent="0.25">
      <c r="A9" s="81" t="s">
        <v>85</v>
      </c>
      <c r="B9" s="82" t="s">
        <v>4</v>
      </c>
      <c r="C9" s="83"/>
      <c r="D9" s="84">
        <f t="shared" si="0"/>
        <v>112000</v>
      </c>
      <c r="E9" s="84">
        <f t="shared" si="0"/>
        <v>112000</v>
      </c>
    </row>
    <row r="10" spans="1:5" ht="45" x14ac:dyDescent="0.25">
      <c r="A10" s="81" t="s">
        <v>86</v>
      </c>
      <c r="B10" s="82" t="s">
        <v>87</v>
      </c>
      <c r="C10" s="83"/>
      <c r="D10" s="84">
        <f t="shared" si="0"/>
        <v>112000</v>
      </c>
      <c r="E10" s="84">
        <f t="shared" si="0"/>
        <v>112000</v>
      </c>
    </row>
    <row r="11" spans="1:5" ht="30" x14ac:dyDescent="0.25">
      <c r="A11" s="85" t="s">
        <v>6</v>
      </c>
      <c r="B11" s="82"/>
      <c r="C11" s="82">
        <v>200</v>
      </c>
      <c r="D11" s="84">
        <v>112000</v>
      </c>
      <c r="E11" s="84">
        <v>112000</v>
      </c>
    </row>
    <row r="12" spans="1:5" ht="42.75" x14ac:dyDescent="0.25">
      <c r="A12" s="86" t="s">
        <v>88</v>
      </c>
      <c r="B12" s="79" t="s">
        <v>16</v>
      </c>
      <c r="C12" s="79"/>
      <c r="D12" s="80">
        <f t="shared" ref="D12:E14" si="1">D13</f>
        <v>287121</v>
      </c>
      <c r="E12" s="80">
        <f t="shared" si="1"/>
        <v>215341</v>
      </c>
    </row>
    <row r="13" spans="1:5" ht="45" x14ac:dyDescent="0.25">
      <c r="A13" s="87" t="s">
        <v>89</v>
      </c>
      <c r="B13" s="82" t="s">
        <v>17</v>
      </c>
      <c r="C13" s="82"/>
      <c r="D13" s="84">
        <f t="shared" si="1"/>
        <v>287121</v>
      </c>
      <c r="E13" s="84">
        <f t="shared" si="1"/>
        <v>215341</v>
      </c>
    </row>
    <row r="14" spans="1:5" ht="45" x14ac:dyDescent="0.25">
      <c r="A14" s="87" t="s">
        <v>90</v>
      </c>
      <c r="B14" s="82" t="s">
        <v>91</v>
      </c>
      <c r="C14" s="82"/>
      <c r="D14" s="84">
        <f t="shared" si="1"/>
        <v>287121</v>
      </c>
      <c r="E14" s="84">
        <f>E15</f>
        <v>215341</v>
      </c>
    </row>
    <row r="15" spans="1:5" x14ac:dyDescent="0.25">
      <c r="A15" s="81" t="s">
        <v>5</v>
      </c>
      <c r="B15" s="82"/>
      <c r="C15" s="88" t="s">
        <v>15</v>
      </c>
      <c r="D15" s="84">
        <v>287121</v>
      </c>
      <c r="E15" s="84">
        <v>215341</v>
      </c>
    </row>
    <row r="16" spans="1:5" ht="43.5" x14ac:dyDescent="0.25">
      <c r="A16" s="89" t="s">
        <v>100</v>
      </c>
      <c r="B16" s="83" t="s">
        <v>101</v>
      </c>
      <c r="C16" s="88"/>
      <c r="D16" s="84">
        <f t="shared" ref="D16:E19" si="2">D17</f>
        <v>295000</v>
      </c>
      <c r="E16" s="84">
        <f t="shared" si="2"/>
        <v>295000</v>
      </c>
    </row>
    <row r="17" spans="1:5" x14ac:dyDescent="0.25">
      <c r="A17" s="81" t="s">
        <v>102</v>
      </c>
      <c r="B17" s="82" t="s">
        <v>103</v>
      </c>
      <c r="C17" s="88"/>
      <c r="D17" s="84">
        <f t="shared" si="2"/>
        <v>295000</v>
      </c>
      <c r="E17" s="84">
        <f t="shared" si="2"/>
        <v>295000</v>
      </c>
    </row>
    <row r="18" spans="1:5" ht="30" x14ac:dyDescent="0.25">
      <c r="A18" s="81" t="s">
        <v>104</v>
      </c>
      <c r="B18" s="82" t="s">
        <v>105</v>
      </c>
      <c r="C18" s="88"/>
      <c r="D18" s="84">
        <f t="shared" si="2"/>
        <v>295000</v>
      </c>
      <c r="E18" s="84">
        <f t="shared" si="2"/>
        <v>295000</v>
      </c>
    </row>
    <row r="19" spans="1:5" ht="30" x14ac:dyDescent="0.25">
      <c r="A19" s="81" t="s">
        <v>106</v>
      </c>
      <c r="B19" s="82" t="s">
        <v>107</v>
      </c>
      <c r="C19" s="88"/>
      <c r="D19" s="84">
        <f t="shared" si="2"/>
        <v>295000</v>
      </c>
      <c r="E19" s="84">
        <f t="shared" si="2"/>
        <v>295000</v>
      </c>
    </row>
    <row r="20" spans="1:5" ht="30" x14ac:dyDescent="0.25">
      <c r="A20" s="85" t="s">
        <v>6</v>
      </c>
      <c r="B20" s="82"/>
      <c r="C20" s="82">
        <v>200</v>
      </c>
      <c r="D20" s="84">
        <v>295000</v>
      </c>
      <c r="E20" s="84">
        <v>295000</v>
      </c>
    </row>
    <row r="21" spans="1:5" ht="28.5" x14ac:dyDescent="0.25">
      <c r="A21" s="90" t="s">
        <v>71</v>
      </c>
      <c r="B21" s="83" t="s">
        <v>19</v>
      </c>
      <c r="C21" s="83"/>
      <c r="D21" s="91">
        <f>D22</f>
        <v>1503283</v>
      </c>
      <c r="E21" s="91">
        <f>E22</f>
        <v>1503283</v>
      </c>
    </row>
    <row r="22" spans="1:5" ht="30" x14ac:dyDescent="0.25">
      <c r="A22" s="81" t="s">
        <v>110</v>
      </c>
      <c r="B22" s="82" t="s">
        <v>20</v>
      </c>
      <c r="C22" s="82"/>
      <c r="D22" s="84">
        <f>D23+D26+D29</f>
        <v>1503283</v>
      </c>
      <c r="E22" s="84">
        <f>E23+E26+E29</f>
        <v>1503283</v>
      </c>
    </row>
    <row r="23" spans="1:5" ht="31.5" customHeight="1" x14ac:dyDescent="0.25">
      <c r="A23" s="81" t="s">
        <v>115</v>
      </c>
      <c r="B23" s="82" t="s">
        <v>21</v>
      </c>
      <c r="C23" s="82"/>
      <c r="D23" s="84">
        <f>D24</f>
        <v>60000</v>
      </c>
      <c r="E23" s="84">
        <f>E24</f>
        <v>60000</v>
      </c>
    </row>
    <row r="24" spans="1:5" x14ac:dyDescent="0.25">
      <c r="A24" s="81" t="s">
        <v>111</v>
      </c>
      <c r="B24" s="82" t="s">
        <v>108</v>
      </c>
      <c r="C24" s="82"/>
      <c r="D24" s="84">
        <f>D25</f>
        <v>60000</v>
      </c>
      <c r="E24" s="84">
        <f>E25</f>
        <v>60000</v>
      </c>
    </row>
    <row r="25" spans="1:5" ht="30" x14ac:dyDescent="0.25">
      <c r="A25" s="85" t="s">
        <v>6</v>
      </c>
      <c r="B25" s="82"/>
      <c r="C25" s="82">
        <v>200</v>
      </c>
      <c r="D25" s="84">
        <v>60000</v>
      </c>
      <c r="E25" s="84">
        <v>60000</v>
      </c>
    </row>
    <row r="26" spans="1:5" x14ac:dyDescent="0.25">
      <c r="A26" s="92" t="s">
        <v>109</v>
      </c>
      <c r="B26" s="82" t="s">
        <v>22</v>
      </c>
      <c r="C26" s="82"/>
      <c r="D26" s="84">
        <f>D27</f>
        <v>1443283</v>
      </c>
      <c r="E26" s="84">
        <f>E27</f>
        <v>1443283</v>
      </c>
    </row>
    <row r="27" spans="1:5" ht="30" x14ac:dyDescent="0.25">
      <c r="A27" s="87" t="s">
        <v>114</v>
      </c>
      <c r="B27" s="93" t="s">
        <v>112</v>
      </c>
      <c r="C27" s="82"/>
      <c r="D27" s="84">
        <f>D28</f>
        <v>1443283</v>
      </c>
      <c r="E27" s="84">
        <f>E28</f>
        <v>1443283</v>
      </c>
    </row>
    <row r="28" spans="1:5" ht="30" x14ac:dyDescent="0.25">
      <c r="A28" s="94" t="s">
        <v>7</v>
      </c>
      <c r="B28" s="95"/>
      <c r="C28" s="95">
        <v>600</v>
      </c>
      <c r="D28" s="96">
        <v>1443283</v>
      </c>
      <c r="E28" s="96">
        <v>1443283</v>
      </c>
    </row>
    <row r="29" spans="1:5" ht="30" x14ac:dyDescent="0.25">
      <c r="A29" s="97" t="s">
        <v>113</v>
      </c>
      <c r="B29" s="82" t="s">
        <v>116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92</v>
      </c>
      <c r="B31" s="83" t="s">
        <v>23</v>
      </c>
      <c r="C31" s="100"/>
      <c r="D31" s="91">
        <f t="shared" ref="D31:E34" si="3">D32</f>
        <v>0</v>
      </c>
      <c r="E31" s="91">
        <f t="shared" si="3"/>
        <v>0</v>
      </c>
    </row>
    <row r="32" spans="1:5" ht="45" x14ac:dyDescent="0.25">
      <c r="A32" s="101" t="s">
        <v>93</v>
      </c>
      <c r="B32" s="82" t="s">
        <v>94</v>
      </c>
      <c r="C32" s="100"/>
      <c r="D32" s="84">
        <f t="shared" si="3"/>
        <v>0</v>
      </c>
      <c r="E32" s="84">
        <f t="shared" si="3"/>
        <v>0</v>
      </c>
    </row>
    <row r="33" spans="1:5" ht="30" x14ac:dyDescent="0.25">
      <c r="A33" s="102" t="s">
        <v>95</v>
      </c>
      <c r="B33" s="82" t="s">
        <v>24</v>
      </c>
      <c r="C33" s="88"/>
      <c r="D33" s="84">
        <f t="shared" si="3"/>
        <v>0</v>
      </c>
      <c r="E33" s="84">
        <f t="shared" si="3"/>
        <v>0</v>
      </c>
    </row>
    <row r="34" spans="1:5" ht="30" x14ac:dyDescent="0.25">
      <c r="A34" s="102" t="s">
        <v>133</v>
      </c>
      <c r="B34" s="82" t="s">
        <v>96</v>
      </c>
      <c r="C34" s="88"/>
      <c r="D34" s="84">
        <f t="shared" si="3"/>
        <v>0</v>
      </c>
      <c r="E34" s="84">
        <f t="shared" si="3"/>
        <v>0</v>
      </c>
    </row>
    <row r="35" spans="1:5" ht="30" x14ac:dyDescent="0.25">
      <c r="A35" s="85" t="s">
        <v>6</v>
      </c>
      <c r="B35" s="82"/>
      <c r="C35" s="88" t="s">
        <v>14</v>
      </c>
      <c r="D35" s="84">
        <v>0</v>
      </c>
      <c r="E35" s="84">
        <v>0</v>
      </c>
    </row>
    <row r="36" spans="1:5" ht="28.5" x14ac:dyDescent="0.25">
      <c r="A36" s="90" t="s">
        <v>66</v>
      </c>
      <c r="B36" s="83" t="s">
        <v>25</v>
      </c>
      <c r="C36" s="83"/>
      <c r="D36" s="91">
        <f>D37</f>
        <v>1380611</v>
      </c>
      <c r="E36" s="91">
        <f>E37</f>
        <v>912838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1380611</v>
      </c>
      <c r="E37" s="84">
        <f>E38+E41+E45</f>
        <v>912838</v>
      </c>
    </row>
    <row r="38" spans="1:5" ht="30" x14ac:dyDescent="0.25">
      <c r="A38" s="103" t="s">
        <v>67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99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97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68</v>
      </c>
      <c r="B42" s="82" t="s">
        <v>69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70</v>
      </c>
      <c r="C45" s="82"/>
      <c r="D45" s="84">
        <f>SUM(D46:D48)</f>
        <v>1188611</v>
      </c>
      <c r="E45" s="84">
        <f>SUM(E46:E48)</f>
        <v>720838</v>
      </c>
    </row>
    <row r="46" spans="1:5" ht="30" x14ac:dyDescent="0.25">
      <c r="A46" s="87" t="s">
        <v>46</v>
      </c>
      <c r="B46" s="82"/>
      <c r="C46" s="82">
        <v>100</v>
      </c>
      <c r="D46" s="84">
        <v>427611</v>
      </c>
      <c r="E46" s="84">
        <v>427611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98</v>
      </c>
      <c r="B48" s="82"/>
      <c r="C48" s="82">
        <v>800</v>
      </c>
      <c r="D48" s="84">
        <v>751000</v>
      </c>
      <c r="E48" s="84">
        <v>283227</v>
      </c>
    </row>
    <row r="49" spans="1:5" ht="28.5" x14ac:dyDescent="0.25">
      <c r="A49" s="90" t="s">
        <v>60</v>
      </c>
      <c r="B49" s="83" t="s">
        <v>53</v>
      </c>
      <c r="C49" s="83"/>
      <c r="D49" s="91">
        <f>D50</f>
        <v>90000</v>
      </c>
      <c r="E49" s="91">
        <f>E50</f>
        <v>90000</v>
      </c>
    </row>
    <row r="50" spans="1:5" ht="30" x14ac:dyDescent="0.25">
      <c r="A50" s="81" t="s">
        <v>54</v>
      </c>
      <c r="B50" s="82" t="s">
        <v>55</v>
      </c>
      <c r="C50" s="82"/>
      <c r="D50" s="84">
        <f>D51+D55</f>
        <v>90000</v>
      </c>
      <c r="E50" s="84">
        <f>E51+E55</f>
        <v>90000</v>
      </c>
    </row>
    <row r="51" spans="1:5" ht="30" x14ac:dyDescent="0.25">
      <c r="A51" s="81" t="s">
        <v>61</v>
      </c>
      <c r="B51" s="82" t="s">
        <v>56</v>
      </c>
      <c r="C51" s="82"/>
      <c r="D51" s="84">
        <f>D52</f>
        <v>30000</v>
      </c>
      <c r="E51" s="84">
        <f>E52</f>
        <v>30000</v>
      </c>
    </row>
    <row r="52" spans="1:5" x14ac:dyDescent="0.25">
      <c r="A52" s="81" t="s">
        <v>57</v>
      </c>
      <c r="B52" s="82" t="s">
        <v>58</v>
      </c>
      <c r="C52" s="82"/>
      <c r="D52" s="84">
        <f>D53+D54</f>
        <v>30000</v>
      </c>
      <c r="E52" s="84">
        <f>E53+E54</f>
        <v>30000</v>
      </c>
    </row>
    <row r="53" spans="1:5" ht="75" x14ac:dyDescent="0.25">
      <c r="A53" s="85" t="s">
        <v>8</v>
      </c>
      <c r="B53" s="82"/>
      <c r="C53" s="82">
        <v>100</v>
      </c>
      <c r="D53" s="84">
        <v>0</v>
      </c>
      <c r="E53" s="84">
        <v>0</v>
      </c>
    </row>
    <row r="54" spans="1:5" ht="30" x14ac:dyDescent="0.25">
      <c r="A54" s="85" t="s">
        <v>6</v>
      </c>
      <c r="B54" s="82"/>
      <c r="C54" s="88" t="s">
        <v>14</v>
      </c>
      <c r="D54" s="84">
        <v>30000</v>
      </c>
      <c r="E54" s="84">
        <v>30000</v>
      </c>
    </row>
    <row r="55" spans="1:5" ht="21.75" customHeight="1" x14ac:dyDescent="0.25">
      <c r="A55" s="85" t="s">
        <v>63</v>
      </c>
      <c r="B55" s="82" t="s">
        <v>62</v>
      </c>
      <c r="C55" s="88"/>
      <c r="D55" s="84">
        <f>D56</f>
        <v>60000</v>
      </c>
      <c r="E55" s="84">
        <f>E56</f>
        <v>60000</v>
      </c>
    </row>
    <row r="56" spans="1:5" ht="30" x14ac:dyDescent="0.25">
      <c r="A56" s="81" t="s">
        <v>64</v>
      </c>
      <c r="B56" s="82" t="s">
        <v>65</v>
      </c>
      <c r="C56" s="88"/>
      <c r="D56" s="84">
        <f>D57</f>
        <v>60000</v>
      </c>
      <c r="E56" s="84">
        <f>E57</f>
        <v>60000</v>
      </c>
    </row>
    <row r="57" spans="1:5" ht="30" x14ac:dyDescent="0.25">
      <c r="A57" s="85" t="s">
        <v>6</v>
      </c>
      <c r="B57" s="82"/>
      <c r="C57" s="88" t="s">
        <v>14</v>
      </c>
      <c r="D57" s="84">
        <v>60000</v>
      </c>
      <c r="E57" s="84">
        <v>60000</v>
      </c>
    </row>
    <row r="58" spans="1:5" ht="35.25" customHeight="1" x14ac:dyDescent="0.25">
      <c r="A58" s="90" t="s">
        <v>59</v>
      </c>
      <c r="B58" s="83" t="s">
        <v>32</v>
      </c>
      <c r="C58" s="83"/>
      <c r="D58" s="91">
        <f>D59</f>
        <v>3594000</v>
      </c>
      <c r="E58" s="91">
        <f>E59</f>
        <v>5645000</v>
      </c>
    </row>
    <row r="59" spans="1:5" ht="60" x14ac:dyDescent="0.25">
      <c r="A59" s="81" t="s">
        <v>51</v>
      </c>
      <c r="B59" s="82" t="s">
        <v>33</v>
      </c>
      <c r="C59" s="82"/>
      <c r="D59" s="84">
        <f>D60</f>
        <v>3594000</v>
      </c>
      <c r="E59" s="84">
        <f>E60</f>
        <v>5645000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3594000</v>
      </c>
      <c r="E60" s="84">
        <f>SUM(E61+E63+E65)</f>
        <v>5645000</v>
      </c>
    </row>
    <row r="61" spans="1:5" x14ac:dyDescent="0.25">
      <c r="A61" s="81" t="s">
        <v>36</v>
      </c>
      <c r="B61" s="82" t="s">
        <v>134</v>
      </c>
      <c r="C61" s="82"/>
      <c r="D61" s="84">
        <f>D62</f>
        <v>0</v>
      </c>
      <c r="E61" s="84">
        <f>E62</f>
        <v>0</v>
      </c>
    </row>
    <row r="62" spans="1:5" ht="30" x14ac:dyDescent="0.25">
      <c r="A62" s="85" t="s">
        <v>6</v>
      </c>
      <c r="B62" s="82"/>
      <c r="C62" s="82">
        <v>200</v>
      </c>
      <c r="D62" s="84">
        <v>0</v>
      </c>
      <c r="E62" s="84">
        <v>0</v>
      </c>
    </row>
    <row r="63" spans="1:5" ht="45" x14ac:dyDescent="0.25">
      <c r="A63" s="81" t="s">
        <v>48</v>
      </c>
      <c r="B63" s="82" t="s">
        <v>37</v>
      </c>
      <c r="C63" s="82" t="s">
        <v>52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49</v>
      </c>
      <c r="B65" s="82" t="s">
        <v>50</v>
      </c>
      <c r="C65" s="82"/>
      <c r="D65" s="84">
        <f>D66</f>
        <v>3594000</v>
      </c>
      <c r="E65" s="84">
        <f>E66</f>
        <v>5645000</v>
      </c>
    </row>
    <row r="66" spans="1:5" ht="30" x14ac:dyDescent="0.25">
      <c r="A66" s="85" t="s">
        <v>6</v>
      </c>
      <c r="B66" s="82"/>
      <c r="C66" s="82">
        <v>200</v>
      </c>
      <c r="D66" s="84">
        <v>3594000</v>
      </c>
      <c r="E66" s="84">
        <v>5645000</v>
      </c>
    </row>
    <row r="67" spans="1:5" ht="28.5" x14ac:dyDescent="0.25">
      <c r="A67" s="107" t="s">
        <v>72</v>
      </c>
      <c r="B67" s="83" t="s">
        <v>73</v>
      </c>
      <c r="C67" s="82"/>
      <c r="D67" s="91">
        <f>D68</f>
        <v>1737013</v>
      </c>
      <c r="E67" s="91">
        <f>E68</f>
        <v>1737013</v>
      </c>
    </row>
    <row r="68" spans="1:5" ht="30" x14ac:dyDescent="0.25">
      <c r="A68" s="85" t="s">
        <v>74</v>
      </c>
      <c r="B68" s="82" t="s">
        <v>75</v>
      </c>
      <c r="C68" s="82"/>
      <c r="D68" s="84">
        <f>D69+D71+D73+D75</f>
        <v>1737013</v>
      </c>
      <c r="E68" s="84">
        <f>E69+E71+E73+E75</f>
        <v>1737013</v>
      </c>
    </row>
    <row r="69" spans="1:5" x14ac:dyDescent="0.25">
      <c r="A69" s="85" t="s">
        <v>76</v>
      </c>
      <c r="B69" s="82" t="s">
        <v>80</v>
      </c>
      <c r="C69" s="82"/>
      <c r="D69" s="84">
        <f>D70</f>
        <v>500000</v>
      </c>
      <c r="E69" s="84">
        <f>E70</f>
        <v>500000</v>
      </c>
    </row>
    <row r="70" spans="1:5" ht="30" x14ac:dyDescent="0.25">
      <c r="A70" s="85" t="s">
        <v>6</v>
      </c>
      <c r="B70" s="82"/>
      <c r="C70" s="82">
        <v>200</v>
      </c>
      <c r="D70" s="84">
        <v>500000</v>
      </c>
      <c r="E70" s="84">
        <v>500000</v>
      </c>
    </row>
    <row r="71" spans="1:5" x14ac:dyDescent="0.25">
      <c r="A71" s="85" t="s">
        <v>77</v>
      </c>
      <c r="B71" s="82" t="s">
        <v>82</v>
      </c>
      <c r="C71" s="82"/>
      <c r="D71" s="84">
        <f>D72</f>
        <v>5000</v>
      </c>
      <c r="E71" s="84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84">
        <v>5000</v>
      </c>
    </row>
    <row r="73" spans="1:5" x14ac:dyDescent="0.25">
      <c r="A73" s="85" t="s">
        <v>78</v>
      </c>
      <c r="B73" s="82" t="s">
        <v>81</v>
      </c>
      <c r="C73" s="82"/>
      <c r="D73" s="84">
        <f>D74</f>
        <v>10000</v>
      </c>
      <c r="E73" s="84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84">
        <v>10000</v>
      </c>
    </row>
    <row r="75" spans="1:5" ht="30" x14ac:dyDescent="0.25">
      <c r="A75" s="85" t="s">
        <v>79</v>
      </c>
      <c r="B75" s="82" t="s">
        <v>83</v>
      </c>
      <c r="C75" s="82"/>
      <c r="D75" s="84">
        <f>D77+D78+D76</f>
        <v>1222013</v>
      </c>
      <c r="E75" s="84">
        <f>E77+E78+E76</f>
        <v>1222013</v>
      </c>
    </row>
    <row r="76" spans="1:5" ht="75" x14ac:dyDescent="0.25">
      <c r="A76" s="85" t="s">
        <v>8</v>
      </c>
      <c r="B76" s="108"/>
      <c r="C76" s="88" t="s">
        <v>13</v>
      </c>
      <c r="D76" s="84">
        <v>895013</v>
      </c>
      <c r="E76" s="84">
        <v>895013</v>
      </c>
    </row>
    <row r="77" spans="1:5" ht="30" x14ac:dyDescent="0.25">
      <c r="A77" s="85" t="s">
        <v>6</v>
      </c>
      <c r="B77" s="82"/>
      <c r="C77" s="82">
        <v>200</v>
      </c>
      <c r="D77" s="84">
        <v>185000</v>
      </c>
      <c r="E77" s="84">
        <v>185000</v>
      </c>
    </row>
    <row r="78" spans="1:5" x14ac:dyDescent="0.25">
      <c r="A78" s="85" t="s">
        <v>9</v>
      </c>
      <c r="B78" s="83"/>
      <c r="C78" s="88" t="s">
        <v>10</v>
      </c>
      <c r="D78" s="84">
        <v>142000</v>
      </c>
      <c r="E78" s="84">
        <v>142000</v>
      </c>
    </row>
    <row r="79" spans="1:5" x14ac:dyDescent="0.25">
      <c r="A79" s="90" t="s">
        <v>38</v>
      </c>
      <c r="B79" s="83" t="s">
        <v>39</v>
      </c>
      <c r="C79" s="83"/>
      <c r="D79" s="91">
        <f>SUM(D80,D82,D86,D88,D92,D94,D97,D99,D101,D103,D105)</f>
        <v>9292543</v>
      </c>
      <c r="E79" s="91">
        <f>SUM(E80,E82,E86,E88,E92,E94,E97,E99,E101,E103,E105)</f>
        <v>8294020</v>
      </c>
    </row>
    <row r="80" spans="1:5" x14ac:dyDescent="0.25">
      <c r="A80" s="81" t="s">
        <v>40</v>
      </c>
      <c r="B80" s="108" t="s">
        <v>117</v>
      </c>
      <c r="C80" s="82"/>
      <c r="D80" s="84">
        <f>D81</f>
        <v>919762</v>
      </c>
      <c r="E80" s="84">
        <f>E81</f>
        <v>919762</v>
      </c>
    </row>
    <row r="81" spans="1:5" ht="75" x14ac:dyDescent="0.25">
      <c r="A81" s="85" t="s">
        <v>8</v>
      </c>
      <c r="B81" s="108"/>
      <c r="C81" s="88" t="s">
        <v>13</v>
      </c>
      <c r="D81" s="84">
        <v>919762</v>
      </c>
      <c r="E81" s="84">
        <v>919762</v>
      </c>
    </row>
    <row r="82" spans="1:5" x14ac:dyDescent="0.25">
      <c r="A82" s="81" t="s">
        <v>12</v>
      </c>
      <c r="B82" s="108" t="s">
        <v>118</v>
      </c>
      <c r="C82" s="82"/>
      <c r="D82" s="84">
        <f>D83+D84+D85</f>
        <v>5252681</v>
      </c>
      <c r="E82" s="84">
        <f>E83+E84+E85</f>
        <v>4252681</v>
      </c>
    </row>
    <row r="83" spans="1:5" ht="75" x14ac:dyDescent="0.25">
      <c r="A83" s="85" t="s">
        <v>8</v>
      </c>
      <c r="B83" s="83"/>
      <c r="C83" s="88" t="s">
        <v>13</v>
      </c>
      <c r="D83" s="84">
        <v>4030590</v>
      </c>
      <c r="E83" s="84">
        <v>3030590</v>
      </c>
    </row>
    <row r="84" spans="1:5" ht="30" x14ac:dyDescent="0.25">
      <c r="A84" s="85" t="s">
        <v>6</v>
      </c>
      <c r="B84" s="83"/>
      <c r="C84" s="88" t="s">
        <v>14</v>
      </c>
      <c r="D84" s="84">
        <v>1102891</v>
      </c>
      <c r="E84" s="84">
        <v>1102891</v>
      </c>
    </row>
    <row r="85" spans="1:5" x14ac:dyDescent="0.25">
      <c r="A85" s="85" t="s">
        <v>9</v>
      </c>
      <c r="B85" s="83"/>
      <c r="C85" s="88" t="s">
        <v>10</v>
      </c>
      <c r="D85" s="84">
        <v>119200</v>
      </c>
      <c r="E85" s="84">
        <v>119200</v>
      </c>
    </row>
    <row r="86" spans="1:5" x14ac:dyDescent="0.25">
      <c r="A86" s="81" t="s">
        <v>41</v>
      </c>
      <c r="B86" s="108" t="s">
        <v>119</v>
      </c>
      <c r="C86" s="82"/>
      <c r="D86" s="84">
        <f>D87</f>
        <v>50000</v>
      </c>
      <c r="E86" s="84">
        <f>E87</f>
        <v>50000</v>
      </c>
    </row>
    <row r="87" spans="1:5" x14ac:dyDescent="0.25">
      <c r="A87" s="85" t="s">
        <v>9</v>
      </c>
      <c r="B87" s="83"/>
      <c r="C87" s="88" t="s">
        <v>10</v>
      </c>
      <c r="D87" s="84">
        <v>50000</v>
      </c>
      <c r="E87" s="84">
        <v>50000</v>
      </c>
    </row>
    <row r="88" spans="1:5" ht="45" x14ac:dyDescent="0.25">
      <c r="A88" s="81" t="s">
        <v>43</v>
      </c>
      <c r="B88" s="108" t="s">
        <v>120</v>
      </c>
      <c r="C88" s="82"/>
      <c r="D88" s="84">
        <f>SUM(D89:D91)</f>
        <v>2035929</v>
      </c>
      <c r="E88" s="84">
        <f>SUM(E89:E91)</f>
        <v>2035929</v>
      </c>
    </row>
    <row r="89" spans="1:5" ht="75" x14ac:dyDescent="0.25">
      <c r="A89" s="81" t="s">
        <v>8</v>
      </c>
      <c r="B89" s="108"/>
      <c r="C89" s="82">
        <v>100</v>
      </c>
      <c r="D89" s="84">
        <v>1573029</v>
      </c>
      <c r="E89" s="84">
        <v>1573029</v>
      </c>
    </row>
    <row r="90" spans="1:5" ht="30" x14ac:dyDescent="0.25">
      <c r="A90" s="85" t="s">
        <v>6</v>
      </c>
      <c r="B90" s="83"/>
      <c r="C90" s="88" t="s">
        <v>14</v>
      </c>
      <c r="D90" s="84">
        <v>412700</v>
      </c>
      <c r="E90" s="84">
        <v>412700</v>
      </c>
    </row>
    <row r="91" spans="1:5" x14ac:dyDescent="0.25">
      <c r="A91" s="87" t="s">
        <v>9</v>
      </c>
      <c r="B91" s="83"/>
      <c r="C91" s="88" t="s">
        <v>10</v>
      </c>
      <c r="D91" s="84">
        <v>50200</v>
      </c>
      <c r="E91" s="84">
        <v>50200</v>
      </c>
    </row>
    <row r="92" spans="1:5" ht="45" x14ac:dyDescent="0.25">
      <c r="A92" s="81" t="s">
        <v>42</v>
      </c>
      <c r="B92" s="108" t="s">
        <v>121</v>
      </c>
      <c r="C92" s="82"/>
      <c r="D92" s="84">
        <f>D93</f>
        <v>42664</v>
      </c>
      <c r="E92" s="84">
        <f>E93</f>
        <v>42664</v>
      </c>
    </row>
    <row r="93" spans="1:5" ht="30" x14ac:dyDescent="0.25">
      <c r="A93" s="85" t="s">
        <v>6</v>
      </c>
      <c r="B93" s="108"/>
      <c r="C93" s="82">
        <v>200</v>
      </c>
      <c r="D93" s="84">
        <v>42664</v>
      </c>
      <c r="E93" s="84">
        <v>42664</v>
      </c>
    </row>
    <row r="94" spans="1:5" x14ac:dyDescent="0.25">
      <c r="A94" s="81" t="s">
        <v>44</v>
      </c>
      <c r="B94" s="109" t="s">
        <v>122</v>
      </c>
      <c r="C94" s="82"/>
      <c r="D94" s="84">
        <f>D95+D96</f>
        <v>104000</v>
      </c>
      <c r="E94" s="84">
        <f>E95+E96</f>
        <v>104000</v>
      </c>
    </row>
    <row r="95" spans="1:5" ht="30" x14ac:dyDescent="0.25">
      <c r="A95" s="110" t="s">
        <v>6</v>
      </c>
      <c r="B95" s="109"/>
      <c r="C95" s="88" t="s">
        <v>14</v>
      </c>
      <c r="D95" s="84">
        <v>100000</v>
      </c>
      <c r="E95" s="84">
        <v>100000</v>
      </c>
    </row>
    <row r="96" spans="1:5" x14ac:dyDescent="0.25">
      <c r="A96" s="110" t="s">
        <v>9</v>
      </c>
      <c r="B96" s="109"/>
      <c r="C96" s="88" t="s">
        <v>10</v>
      </c>
      <c r="D96" s="84">
        <v>4000</v>
      </c>
      <c r="E96" s="84">
        <v>4000</v>
      </c>
    </row>
    <row r="97" spans="1:5" ht="45" x14ac:dyDescent="0.25">
      <c r="A97" s="111" t="s">
        <v>123</v>
      </c>
      <c r="B97" s="109" t="s">
        <v>124</v>
      </c>
      <c r="C97" s="82"/>
      <c r="D97" s="84">
        <f>D98</f>
        <v>20000</v>
      </c>
      <c r="E97" s="84">
        <f>E98</f>
        <v>20000</v>
      </c>
    </row>
    <row r="98" spans="1:5" ht="15.75" thickBot="1" x14ac:dyDescent="0.3">
      <c r="A98" s="110" t="s">
        <v>9</v>
      </c>
      <c r="B98" s="109"/>
      <c r="C98" s="88" t="s">
        <v>10</v>
      </c>
      <c r="D98" s="84">
        <v>20000</v>
      </c>
      <c r="E98" s="84">
        <v>20000</v>
      </c>
    </row>
    <row r="99" spans="1:5" ht="30.75" thickBot="1" x14ac:dyDescent="0.3">
      <c r="A99" s="112" t="s">
        <v>128</v>
      </c>
      <c r="B99" s="109" t="s">
        <v>127</v>
      </c>
      <c r="C99" s="82"/>
      <c r="D99" s="84">
        <f>D100</f>
        <v>20725</v>
      </c>
      <c r="E99" s="84">
        <f>E100</f>
        <v>14778</v>
      </c>
    </row>
    <row r="100" spans="1:5" ht="30" x14ac:dyDescent="0.25">
      <c r="A100" s="85" t="s">
        <v>6</v>
      </c>
      <c r="B100" s="109"/>
      <c r="C100" s="82">
        <v>200</v>
      </c>
      <c r="D100" s="84">
        <v>20725</v>
      </c>
      <c r="E100" s="84">
        <v>14778</v>
      </c>
    </row>
    <row r="101" spans="1:5" ht="45" x14ac:dyDescent="0.25">
      <c r="A101" s="113" t="s">
        <v>129</v>
      </c>
      <c r="B101" s="109" t="s">
        <v>130</v>
      </c>
      <c r="C101" s="82"/>
      <c r="D101" s="84">
        <f>D102</f>
        <v>508711</v>
      </c>
      <c r="E101" s="84">
        <f>E102</f>
        <v>508711</v>
      </c>
    </row>
    <row r="102" spans="1:5" ht="30" x14ac:dyDescent="0.25">
      <c r="A102" s="85" t="s">
        <v>6</v>
      </c>
      <c r="B102" s="109"/>
      <c r="C102" s="82">
        <v>200</v>
      </c>
      <c r="D102" s="84">
        <v>508711</v>
      </c>
      <c r="E102" s="84">
        <v>508711</v>
      </c>
    </row>
    <row r="103" spans="1:5" ht="30" x14ac:dyDescent="0.25">
      <c r="A103" s="113" t="s">
        <v>131</v>
      </c>
      <c r="B103" s="109" t="s">
        <v>132</v>
      </c>
      <c r="C103" s="88"/>
      <c r="D103" s="84">
        <f>D104</f>
        <v>123000</v>
      </c>
      <c r="E103" s="84">
        <f>E104</f>
        <v>123000</v>
      </c>
    </row>
    <row r="104" spans="1:5" x14ac:dyDescent="0.25">
      <c r="A104" s="81" t="s">
        <v>5</v>
      </c>
      <c r="B104" s="82"/>
      <c r="C104" s="88" t="s">
        <v>15</v>
      </c>
      <c r="D104" s="84">
        <v>123000</v>
      </c>
      <c r="E104" s="84">
        <v>123000</v>
      </c>
    </row>
    <row r="105" spans="1:5" ht="30" x14ac:dyDescent="0.25">
      <c r="A105" s="114" t="s">
        <v>125</v>
      </c>
      <c r="B105" s="108" t="s">
        <v>126</v>
      </c>
      <c r="C105" s="82"/>
      <c r="D105" s="84">
        <f>D106+D107</f>
        <v>215071</v>
      </c>
      <c r="E105" s="84">
        <f>E106+E107</f>
        <v>222495</v>
      </c>
    </row>
    <row r="106" spans="1:5" ht="75" x14ac:dyDescent="0.25">
      <c r="A106" s="85" t="s">
        <v>8</v>
      </c>
      <c r="B106" s="108"/>
      <c r="C106" s="88" t="s">
        <v>13</v>
      </c>
      <c r="D106" s="84">
        <v>186470</v>
      </c>
      <c r="E106" s="84">
        <v>193894</v>
      </c>
    </row>
    <row r="107" spans="1:5" ht="30" x14ac:dyDescent="0.25">
      <c r="A107" s="85" t="s">
        <v>6</v>
      </c>
      <c r="B107" s="108"/>
      <c r="C107" s="88" t="s">
        <v>14</v>
      </c>
      <c r="D107" s="84">
        <v>28601</v>
      </c>
      <c r="E107" s="84">
        <v>28601</v>
      </c>
    </row>
    <row r="108" spans="1:5" x14ac:dyDescent="0.25">
      <c r="A108" s="90" t="s">
        <v>45</v>
      </c>
      <c r="B108" s="82"/>
      <c r="C108" s="82"/>
      <c r="D108" s="91">
        <f>D8+D12+D16+D21+D31+D36+D49+D58+D67+D79</f>
        <v>18291571</v>
      </c>
      <c r="E108" s="91">
        <f>E8+E12+E16+E21+E31+E36+E49+E58+E67+E79</f>
        <v>18804495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2"/>
      <c r="B6" s="122"/>
      <c r="C6" s="122"/>
      <c r="D6" s="122"/>
      <c r="E6" s="122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2018-10-30T13:21:14Z</cp:lastPrinted>
  <dcterms:created xsi:type="dcterms:W3CDTF">2016-08-16T13:35:15Z</dcterms:created>
  <dcterms:modified xsi:type="dcterms:W3CDTF">2018-10-30T13:23:15Z</dcterms:modified>
</cp:coreProperties>
</file>