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9" i="1" l="1"/>
  <c r="D52" i="1" l="1"/>
  <c r="D51" i="1" s="1"/>
  <c r="D50" i="1" s="1"/>
  <c r="D49" i="1" s="1"/>
  <c r="D88" i="1" l="1"/>
  <c r="D87" i="1" s="1"/>
  <c r="D86" i="1" s="1"/>
  <c r="D90" i="1"/>
  <c r="D112" i="1" l="1"/>
  <c r="D14" i="1" l="1"/>
  <c r="D20" i="1"/>
  <c r="D17" i="1"/>
  <c r="D85" i="1" l="1"/>
  <c r="D30" i="1"/>
  <c r="D28" i="1" l="1"/>
  <c r="D26" i="1"/>
  <c r="D25" i="1" s="1"/>
  <c r="D24" i="1" l="1"/>
  <c r="D23" i="1" s="1"/>
  <c r="D124" i="1"/>
  <c r="D60" i="1" l="1"/>
  <c r="D81" i="1" l="1"/>
  <c r="D75" i="1"/>
  <c r="D43" i="1"/>
  <c r="D42" i="1" s="1"/>
  <c r="D68" i="1"/>
  <c r="D57" i="1" l="1"/>
  <c r="D56" i="1" s="1"/>
  <c r="D65" i="1" l="1"/>
  <c r="D70" i="1"/>
  <c r="D114" i="1" l="1"/>
  <c r="D103" i="1" l="1"/>
  <c r="D45" i="1"/>
  <c r="D109" i="1"/>
  <c r="D122" i="1"/>
  <c r="D120" i="1"/>
  <c r="D118" i="1"/>
  <c r="D126" i="1"/>
  <c r="D116" i="1"/>
  <c r="D107" i="1"/>
  <c r="D95" i="1" l="1"/>
  <c r="D92" i="1" s="1"/>
  <c r="D93" i="1"/>
  <c r="D35" i="1"/>
  <c r="D34" i="1" s="1"/>
  <c r="D33" i="1" s="1"/>
  <c r="D32" i="1" s="1"/>
  <c r="D10" i="1"/>
  <c r="D9" i="1" s="1"/>
  <c r="D8" i="1" s="1"/>
  <c r="D79" i="1"/>
  <c r="D77" i="1"/>
  <c r="D74" i="1" s="1"/>
  <c r="D40" i="1"/>
  <c r="D39" i="1" s="1"/>
  <c r="D59" i="1"/>
  <c r="D55" i="1" s="1"/>
  <c r="D54" i="1" s="1"/>
  <c r="D64" i="1"/>
  <c r="D63" i="1" s="1"/>
  <c r="D62" i="1" s="1"/>
  <c r="D73" i="1" l="1"/>
  <c r="D13" i="1"/>
  <c r="D12" i="1" s="1"/>
  <c r="D129" i="1" s="1"/>
  <c r="D38" i="1"/>
  <c r="D37" i="1" s="1"/>
</calcChain>
</file>

<file path=xl/sharedStrings.xml><?xml version="1.0" encoding="utf-8"?>
<sst xmlns="http://schemas.openxmlformats.org/spreadsheetml/2006/main" count="221" uniqueCount="157">
  <si>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</si>
  <si>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</si>
  <si>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</si>
  <si>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</si>
  <si>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</si>
  <si>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</si>
  <si>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</si>
  <si>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</si>
  <si>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</si>
  <si>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</si>
  <si>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</si>
  <si>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</si>
  <si>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</si>
  <si>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</si>
  <si>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</si>
  <si>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</si>
  <si>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</si>
  <si>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</si>
  <si>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</si>
  <si>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</si>
  <si>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</si>
  <si>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</si>
  <si>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</si>
  <si>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</si>
  <si>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</si>
  <si>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</si>
  <si>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</si>
  <si>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</si>
  <si>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</si>
  <si>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</si>
  <si>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</si>
  <si>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</si>
  <si>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</si>
  <si>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</si>
  <si>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</si>
  <si>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</si>
  <si>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</si>
  <si>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</si>
  <si>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</si>
  <si>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</si>
  <si>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</si>
  <si>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</si>
  <si>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</si>
  <si>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</si>
  <si>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</si>
  <si>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</si>
  <si>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</si>
  <si>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</si>
  <si>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</si>
  <si>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</si>
  <si>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</si>
  <si>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</si>
  <si>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</si>
  <si>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</si>
  <si>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</si>
  <si>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</si>
  <si>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</si>
  <si>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</si>
  <si>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</si>
  <si>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</si>
  <si>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</si>
  <si>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</si>
  <si>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</si>
  <si>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</si>
  <si>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</si>
  <si>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</si>
  <si>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</si>
  <si>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</si>
  <si>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</si>
  <si>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</si>
  <si>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</si>
  <si>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</si>
  <si>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</si>
  <si>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</si>
  <si>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</si>
  <si>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</si>
  <si>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</si>
  <si>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</si>
  <si>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</si>
  <si>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</si>
  <si>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</si>
  <si>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</si>
  <si>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</si>
  <si>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</si>
  <si>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</si>
  <si>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</si>
  <si>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</si>
  <si>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</si>
  <si>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</si>
  <si>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</si>
  <si>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</si>
  <si>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</si>
  <si>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</si>
  <si>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</si>
  <si>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</si>
  <si>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</si>
  <si>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</si>
  <si>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</si>
  <si>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</si>
  <si>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</si>
  <si>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</si>
  <si>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</si>
  <si>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</si>
  <si>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</si>
  <si>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</si>
  <si>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</si>
  <si>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</si>
  <si>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</si>
  <si>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</si>
  <si>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</si>
  <si>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</si>
  <si>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</si>
  <si>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</si>
  <si>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</si>
  <si>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</si>
  <si>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</si>
  <si>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</si>
  <si>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</si>
  <si>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</si>
  <si>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</si>
  <si>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</si>
  <si>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</si>
  <si>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</si>
  <si>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</si>
  <si>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</si>
  <si>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</si>
  <si>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</si>
  <si>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</si>
  <si>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</si>
  <si>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</si>
  <si>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</si>
  <si>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</si>
  <si>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</si>
  <si>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</si>
  <si>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</si>
  <si>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</si>
  <si>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</si>
  <si>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</si>
  <si>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</si>
  <si>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</si>
  <si>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</si>
  <si>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</si>
  <si>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</si>
  <si>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</si>
  <si>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</si>
  <si>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</si>
  <si>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</si>
  <si>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</si>
  <si>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</si>
  <si>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</si>
  <si>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</si>
  <si>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</si>
  <si>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</si>
  <si>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</si>
  <si>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</si>
  <si>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4</t>
  </si>
  <si>
    <t>от 25.11.2021 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</si>
</sst>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519072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519072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76308.98</v>
      </c>
    </row>
    <row r="16" spans="1:4" x14ac:dyDescent="0.25">
      <c r="A16" s="106" t="s">
        <v>108</v>
      </c>
      <c r="B16" s="95"/>
      <c r="C16" s="95">
        <v>540</v>
      </c>
      <c r="D16" s="86">
        <v>173194.02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173200</v>
      </c>
    </row>
    <row r="18" spans="1:4" x14ac:dyDescent="0.25">
      <c r="A18" s="106" t="s">
        <v>112</v>
      </c>
      <c r="B18" s="103"/>
      <c r="C18" s="90" t="s">
        <v>113</v>
      </c>
      <c r="D18" s="86">
        <v>6</v>
      </c>
    </row>
    <row r="19" spans="1:4" x14ac:dyDescent="0.25">
      <c r="A19" s="106" t="s">
        <v>108</v>
      </c>
      <c r="B19" s="95"/>
      <c r="C19" s="95">
        <v>540</v>
      </c>
      <c r="D19" s="86">
        <v>173194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96369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3.31</v>
      </c>
    </row>
    <row r="22" spans="1:4" x14ac:dyDescent="0.25">
      <c r="A22" s="116" t="s">
        <v>108</v>
      </c>
      <c r="B22" s="84"/>
      <c r="C22" s="84">
        <v>540</v>
      </c>
      <c r="D22" s="86">
        <v>96365.69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3619941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3619941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156260</v>
      </c>
    </row>
    <row r="31" spans="1:4" ht="30" x14ac:dyDescent="0.25">
      <c r="A31" s="87" t="s">
        <v>6</v>
      </c>
      <c r="B31" s="84"/>
      <c r="C31" s="84">
        <v>200</v>
      </c>
      <c r="D31" s="86">
        <v>156260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650000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650000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650000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650000</v>
      </c>
    </row>
    <row r="36" spans="1:4" ht="30" x14ac:dyDescent="0.25">
      <c r="A36" s="87" t="s">
        <v>6</v>
      </c>
      <c r="B36" s="84"/>
      <c r="C36" s="84">
        <v>200</v>
      </c>
      <c r="D36" s="86">
        <v>650000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47.25" customHeight="1" x14ac:dyDescent="0.25">
      <c r="A49" s="100" t="s">
        <v>151</v>
      </c>
      <c r="B49" s="84" t="s">
        <v>147</v>
      </c>
      <c r="C49" s="84"/>
      <c r="D49" s="86">
        <f>D50</f>
        <v>1000</v>
      </c>
    </row>
    <row r="50" spans="1:4" ht="59.25" customHeight="1" x14ac:dyDescent="0.25">
      <c r="A50" s="100" t="s">
        <v>152</v>
      </c>
      <c r="B50" s="84" t="s">
        <v>149</v>
      </c>
      <c r="C50" s="84"/>
      <c r="D50" s="86">
        <f>D51</f>
        <v>1000</v>
      </c>
    </row>
    <row r="51" spans="1:4" ht="49.5" customHeight="1" x14ac:dyDescent="0.25">
      <c r="A51" s="100" t="s">
        <v>153</v>
      </c>
      <c r="B51" s="84" t="s">
        <v>148</v>
      </c>
      <c r="C51" s="84"/>
      <c r="D51" s="86">
        <f>D52</f>
        <v>1000</v>
      </c>
    </row>
    <row r="52" spans="1:4" ht="58.5" customHeight="1" x14ac:dyDescent="0.25">
      <c r="A52" s="100" t="s">
        <v>154</v>
      </c>
      <c r="B52" s="84" t="s">
        <v>150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35300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35300</v>
      </c>
    </row>
    <row r="58" spans="1:4" ht="30" x14ac:dyDescent="0.25">
      <c r="A58" s="87" t="s">
        <v>6</v>
      </c>
      <c r="B58" s="84"/>
      <c r="C58" s="90" t="s">
        <v>12</v>
      </c>
      <c r="D58" s="86">
        <v>35300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54700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54700</v>
      </c>
    </row>
    <row r="61" spans="1:4" ht="30" x14ac:dyDescent="0.25">
      <c r="A61" s="87" t="s">
        <v>6</v>
      </c>
      <c r="B61" s="84"/>
      <c r="C61" s="90" t="s">
        <v>12</v>
      </c>
      <c r="D61" s="86">
        <v>54700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10215953.460000001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10215953.460000001</v>
      </c>
    </row>
    <row r="64" spans="1:4" x14ac:dyDescent="0.25">
      <c r="A64" s="83" t="s">
        <v>24</v>
      </c>
      <c r="B64" s="84" t="s">
        <v>25</v>
      </c>
      <c r="C64" s="84"/>
      <c r="D64" s="86">
        <f>SUM(D65+D68+D70)</f>
        <v>10215953.460000001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727000</v>
      </c>
    </row>
    <row r="69" spans="1:4" ht="30" x14ac:dyDescent="0.25">
      <c r="A69" s="87" t="s">
        <v>6</v>
      </c>
      <c r="B69" s="84"/>
      <c r="C69" s="84">
        <v>200</v>
      </c>
      <c r="D69" s="86">
        <v>727000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4301892.46</v>
      </c>
    </row>
    <row r="71" spans="1:4" ht="30" x14ac:dyDescent="0.25">
      <c r="A71" s="87" t="s">
        <v>6</v>
      </c>
      <c r="B71" s="84"/>
      <c r="C71" s="84">
        <v>200</v>
      </c>
      <c r="D71" s="86">
        <v>4301892.46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8.5" x14ac:dyDescent="0.25">
      <c r="A73" s="101" t="s">
        <v>59</v>
      </c>
      <c r="B73" s="85" t="s">
        <v>60</v>
      </c>
      <c r="C73" s="84"/>
      <c r="D73" s="86">
        <f>D74</f>
        <v>8915610.5199999996</v>
      </c>
    </row>
    <row r="74" spans="1:4" ht="30" x14ac:dyDescent="0.25">
      <c r="A74" s="87" t="s">
        <v>61</v>
      </c>
      <c r="B74" s="84" t="s">
        <v>62</v>
      </c>
      <c r="C74" s="84"/>
      <c r="D74" s="86">
        <f>D75+D77+D79+D81</f>
        <v>8915610.5199999996</v>
      </c>
    </row>
    <row r="75" spans="1:4" x14ac:dyDescent="0.25">
      <c r="A75" s="87" t="s">
        <v>63</v>
      </c>
      <c r="B75" s="84" t="s">
        <v>67</v>
      </c>
      <c r="C75" s="84"/>
      <c r="D75" s="86">
        <f>D76</f>
        <v>3054000</v>
      </c>
    </row>
    <row r="76" spans="1:4" ht="30" x14ac:dyDescent="0.25">
      <c r="A76" s="87" t="s">
        <v>6</v>
      </c>
      <c r="B76" s="84"/>
      <c r="C76" s="84">
        <v>200</v>
      </c>
      <c r="D76" s="86">
        <v>3054000</v>
      </c>
    </row>
    <row r="77" spans="1:4" x14ac:dyDescent="0.25">
      <c r="A77" s="87" t="s">
        <v>64</v>
      </c>
      <c r="B77" s="84" t="s">
        <v>69</v>
      </c>
      <c r="C77" s="84"/>
      <c r="D77" s="86">
        <f>D78</f>
        <v>85000</v>
      </c>
    </row>
    <row r="78" spans="1:4" ht="30" x14ac:dyDescent="0.25">
      <c r="A78" s="87" t="s">
        <v>6</v>
      </c>
      <c r="B78" s="84"/>
      <c r="C78" s="84">
        <v>200</v>
      </c>
      <c r="D78" s="86">
        <v>85000</v>
      </c>
    </row>
    <row r="79" spans="1:4" x14ac:dyDescent="0.25">
      <c r="A79" s="87" t="s">
        <v>65</v>
      </c>
      <c r="B79" s="84" t="s">
        <v>68</v>
      </c>
      <c r="C79" s="84"/>
      <c r="D79" s="86">
        <f>D80</f>
        <v>100000</v>
      </c>
    </row>
    <row r="80" spans="1:4" ht="30" x14ac:dyDescent="0.25">
      <c r="A80" s="87" t="s">
        <v>6</v>
      </c>
      <c r="B80" s="84"/>
      <c r="C80" s="84">
        <v>200</v>
      </c>
      <c r="D80" s="86">
        <v>100000</v>
      </c>
    </row>
    <row r="81" spans="1:4" ht="30" x14ac:dyDescent="0.25">
      <c r="A81" s="87" t="s">
        <v>66</v>
      </c>
      <c r="B81" s="84" t="s">
        <v>70</v>
      </c>
      <c r="C81" s="84"/>
      <c r="D81" s="86">
        <f>D83+D84+D82</f>
        <v>5676610.5199999996</v>
      </c>
    </row>
    <row r="82" spans="1:4" ht="60" x14ac:dyDescent="0.25">
      <c r="A82" s="83" t="s">
        <v>7</v>
      </c>
      <c r="B82" s="102"/>
      <c r="C82" s="84">
        <v>100</v>
      </c>
      <c r="D82" s="86">
        <v>1928889</v>
      </c>
    </row>
    <row r="83" spans="1:4" ht="30" x14ac:dyDescent="0.25">
      <c r="A83" s="87" t="s">
        <v>6</v>
      </c>
      <c r="B83" s="84"/>
      <c r="C83" s="84">
        <v>200</v>
      </c>
      <c r="D83" s="86">
        <v>3737721.52</v>
      </c>
    </row>
    <row r="84" spans="1:4" x14ac:dyDescent="0.25">
      <c r="A84" s="87" t="s">
        <v>8</v>
      </c>
      <c r="B84" s="85"/>
      <c r="C84" s="90" t="s">
        <v>9</v>
      </c>
      <c r="D84" s="86">
        <v>10000</v>
      </c>
    </row>
    <row r="85" spans="1:4" ht="28.5" x14ac:dyDescent="0.25">
      <c r="A85" s="101" t="s">
        <v>142</v>
      </c>
      <c r="B85" s="85" t="s">
        <v>137</v>
      </c>
      <c r="C85" s="117"/>
      <c r="D85" s="93">
        <f>D86</f>
        <v>539761.28</v>
      </c>
    </row>
    <row r="86" spans="1:4" ht="45" x14ac:dyDescent="0.25">
      <c r="A86" s="87" t="s">
        <v>143</v>
      </c>
      <c r="B86" s="84" t="s">
        <v>138</v>
      </c>
      <c r="C86" s="84"/>
      <c r="D86" s="86">
        <f>D87</f>
        <v>539761.28</v>
      </c>
    </row>
    <row r="87" spans="1:4" x14ac:dyDescent="0.25">
      <c r="A87" s="87" t="s">
        <v>144</v>
      </c>
      <c r="B87" s="84" t="s">
        <v>139</v>
      </c>
      <c r="C87" s="90"/>
      <c r="D87" s="86">
        <f>D88+D90</f>
        <v>539761.28</v>
      </c>
    </row>
    <row r="88" spans="1:4" ht="30" x14ac:dyDescent="0.25">
      <c r="A88" s="87" t="s">
        <v>145</v>
      </c>
      <c r="B88" s="84" t="s">
        <v>140</v>
      </c>
      <c r="C88" s="84"/>
      <c r="D88" s="86">
        <f>D89</f>
        <v>517761.28000000003</v>
      </c>
    </row>
    <row r="89" spans="1:4" ht="30" x14ac:dyDescent="0.25">
      <c r="A89" s="87" t="s">
        <v>6</v>
      </c>
      <c r="B89" s="84"/>
      <c r="C89" s="84">
        <v>200</v>
      </c>
      <c r="D89" s="86">
        <v>517761.28000000003</v>
      </c>
    </row>
    <row r="90" spans="1:4" ht="30" x14ac:dyDescent="0.25">
      <c r="A90" s="87" t="s">
        <v>146</v>
      </c>
      <c r="B90" s="84" t="s">
        <v>141</v>
      </c>
      <c r="C90" s="90"/>
      <c r="D90" s="86">
        <f>D91</f>
        <v>22000</v>
      </c>
    </row>
    <row r="91" spans="1:4" ht="30" x14ac:dyDescent="0.25">
      <c r="A91" s="87" t="s">
        <v>6</v>
      </c>
      <c r="B91" s="84"/>
      <c r="C91" s="84">
        <v>200</v>
      </c>
      <c r="D91" s="86">
        <v>22000</v>
      </c>
    </row>
    <row r="92" spans="1:4" x14ac:dyDescent="0.25">
      <c r="A92" s="92" t="s">
        <v>27</v>
      </c>
      <c r="B92" s="85" t="s">
        <v>28</v>
      </c>
      <c r="C92" s="85"/>
      <c r="D92" s="93">
        <f>SUM(D93,D95,D99,D103,D107,D109,D112,D114,D116,D118,D120,D122,D126,D124)</f>
        <v>14422943</v>
      </c>
    </row>
    <row r="93" spans="1:4" x14ac:dyDescent="0.25">
      <c r="A93" s="83" t="s">
        <v>29</v>
      </c>
      <c r="B93" s="102" t="s">
        <v>88</v>
      </c>
      <c r="C93" s="84"/>
      <c r="D93" s="86">
        <f>D94</f>
        <v>1023929</v>
      </c>
    </row>
    <row r="94" spans="1:4" ht="60" x14ac:dyDescent="0.25">
      <c r="A94" s="87" t="s">
        <v>7</v>
      </c>
      <c r="B94" s="102"/>
      <c r="C94" s="90" t="s">
        <v>11</v>
      </c>
      <c r="D94" s="86">
        <v>1023929</v>
      </c>
    </row>
    <row r="95" spans="1:4" x14ac:dyDescent="0.25">
      <c r="A95" s="83" t="s">
        <v>10</v>
      </c>
      <c r="B95" s="102" t="s">
        <v>89</v>
      </c>
      <c r="C95" s="84"/>
      <c r="D95" s="86">
        <f>D96+D97+D98</f>
        <v>5609736</v>
      </c>
    </row>
    <row r="96" spans="1:4" ht="60" x14ac:dyDescent="0.25">
      <c r="A96" s="87" t="s">
        <v>7</v>
      </c>
      <c r="B96" s="85"/>
      <c r="C96" s="90" t="s">
        <v>11</v>
      </c>
      <c r="D96" s="86">
        <v>4223347</v>
      </c>
    </row>
    <row r="97" spans="1:4" ht="30" x14ac:dyDescent="0.25">
      <c r="A97" s="87" t="s">
        <v>6</v>
      </c>
      <c r="B97" s="85"/>
      <c r="C97" s="90" t="s">
        <v>12</v>
      </c>
      <c r="D97" s="86">
        <v>1331189</v>
      </c>
    </row>
    <row r="98" spans="1:4" x14ac:dyDescent="0.25">
      <c r="A98" s="87" t="s">
        <v>8</v>
      </c>
      <c r="B98" s="85"/>
      <c r="C98" s="90" t="s">
        <v>9</v>
      </c>
      <c r="D98" s="86">
        <v>55200</v>
      </c>
    </row>
    <row r="99" spans="1:4" x14ac:dyDescent="0.25">
      <c r="A99" s="83" t="s">
        <v>30</v>
      </c>
      <c r="B99" s="102" t="s">
        <v>90</v>
      </c>
      <c r="C99" s="84"/>
      <c r="D99" s="86">
        <f>D102+D100+D101</f>
        <v>100000</v>
      </c>
    </row>
    <row r="100" spans="1:4" ht="30" x14ac:dyDescent="0.25">
      <c r="A100" s="87" t="s">
        <v>6</v>
      </c>
      <c r="B100" s="85"/>
      <c r="C100" s="90" t="s">
        <v>12</v>
      </c>
      <c r="D100" s="86">
        <v>56000</v>
      </c>
    </row>
    <row r="101" spans="1:4" x14ac:dyDescent="0.25">
      <c r="A101" s="83" t="s">
        <v>5</v>
      </c>
      <c r="B101" s="84"/>
      <c r="C101" s="90" t="s">
        <v>13</v>
      </c>
      <c r="D101" s="86">
        <v>10000</v>
      </c>
    </row>
    <row r="102" spans="1:4" x14ac:dyDescent="0.25">
      <c r="A102" s="87" t="s">
        <v>8</v>
      </c>
      <c r="B102" s="85"/>
      <c r="C102" s="90" t="s">
        <v>9</v>
      </c>
      <c r="D102" s="86">
        <v>34000</v>
      </c>
    </row>
    <row r="103" spans="1:4" ht="30" x14ac:dyDescent="0.25">
      <c r="A103" s="83" t="s">
        <v>32</v>
      </c>
      <c r="B103" s="102" t="s">
        <v>91</v>
      </c>
      <c r="C103" s="84"/>
      <c r="D103" s="86">
        <f>SUM(D104:D106)</f>
        <v>5724469</v>
      </c>
    </row>
    <row r="104" spans="1:4" ht="60" x14ac:dyDescent="0.25">
      <c r="A104" s="83" t="s">
        <v>7</v>
      </c>
      <c r="B104" s="102"/>
      <c r="C104" s="84">
        <v>100</v>
      </c>
      <c r="D104" s="86">
        <v>3694199</v>
      </c>
    </row>
    <row r="105" spans="1:4" ht="30" x14ac:dyDescent="0.25">
      <c r="A105" s="87" t="s">
        <v>6</v>
      </c>
      <c r="B105" s="85"/>
      <c r="C105" s="90" t="s">
        <v>12</v>
      </c>
      <c r="D105" s="86">
        <v>2020270</v>
      </c>
    </row>
    <row r="106" spans="1:4" x14ac:dyDescent="0.25">
      <c r="A106" s="89" t="s">
        <v>8</v>
      </c>
      <c r="B106" s="85"/>
      <c r="C106" s="90" t="s">
        <v>9</v>
      </c>
      <c r="D106" s="86">
        <v>10000</v>
      </c>
    </row>
    <row r="107" spans="1:4" ht="45" x14ac:dyDescent="0.25">
      <c r="A107" s="83" t="s">
        <v>31</v>
      </c>
      <c r="B107" s="102" t="s">
        <v>92</v>
      </c>
      <c r="C107" s="84"/>
      <c r="D107" s="86">
        <f>D108</f>
        <v>337118</v>
      </c>
    </row>
    <row r="108" spans="1:4" ht="30" x14ac:dyDescent="0.25">
      <c r="A108" s="87" t="s">
        <v>6</v>
      </c>
      <c r="B108" s="102"/>
      <c r="C108" s="84">
        <v>200</v>
      </c>
      <c r="D108" s="86">
        <v>337118</v>
      </c>
    </row>
    <row r="109" spans="1:4" x14ac:dyDescent="0.25">
      <c r="A109" s="83" t="s">
        <v>33</v>
      </c>
      <c r="B109" s="103" t="s">
        <v>93</v>
      </c>
      <c r="C109" s="84"/>
      <c r="D109" s="86">
        <f>D110+D111</f>
        <v>50100</v>
      </c>
    </row>
    <row r="110" spans="1:4" ht="30" x14ac:dyDescent="0.25">
      <c r="A110" s="104" t="s">
        <v>6</v>
      </c>
      <c r="B110" s="103"/>
      <c r="C110" s="90" t="s">
        <v>12</v>
      </c>
      <c r="D110" s="86">
        <v>46100</v>
      </c>
    </row>
    <row r="111" spans="1:4" x14ac:dyDescent="0.25">
      <c r="A111" s="104" t="s">
        <v>8</v>
      </c>
      <c r="B111" s="103"/>
      <c r="C111" s="90" t="s">
        <v>9</v>
      </c>
      <c r="D111" s="86">
        <v>4000</v>
      </c>
    </row>
    <row r="112" spans="1:4" x14ac:dyDescent="0.25">
      <c r="A112" s="116" t="s">
        <v>133</v>
      </c>
      <c r="B112" s="103" t="s">
        <v>134</v>
      </c>
      <c r="C112" s="90"/>
      <c r="D112" s="86">
        <f>D113</f>
        <v>85000</v>
      </c>
    </row>
    <row r="113" spans="1:4" ht="30" x14ac:dyDescent="0.25">
      <c r="A113" s="87" t="s">
        <v>6</v>
      </c>
      <c r="B113" s="103"/>
      <c r="C113" s="84">
        <v>200</v>
      </c>
      <c r="D113" s="86">
        <v>85000</v>
      </c>
    </row>
    <row r="114" spans="1:4" ht="66.75" customHeight="1" x14ac:dyDescent="0.25">
      <c r="A114" s="105" t="s">
        <v>107</v>
      </c>
      <c r="B114" s="103" t="s">
        <v>106</v>
      </c>
      <c r="C114" s="90"/>
      <c r="D114" s="86">
        <f>D115</f>
        <v>194737</v>
      </c>
    </row>
    <row r="115" spans="1:4" x14ac:dyDescent="0.25">
      <c r="A115" s="106" t="s">
        <v>108</v>
      </c>
      <c r="B115" s="103"/>
      <c r="C115" s="90" t="s">
        <v>105</v>
      </c>
      <c r="D115" s="86">
        <v>194737</v>
      </c>
    </row>
    <row r="116" spans="1:4" ht="30" x14ac:dyDescent="0.25">
      <c r="A116" s="107" t="s">
        <v>94</v>
      </c>
      <c r="B116" s="103" t="s">
        <v>95</v>
      </c>
      <c r="C116" s="84"/>
      <c r="D116" s="86">
        <f>D117</f>
        <v>41028</v>
      </c>
    </row>
    <row r="117" spans="1:4" ht="15.75" thickBot="1" x14ac:dyDescent="0.3">
      <c r="A117" s="104" t="s">
        <v>8</v>
      </c>
      <c r="B117" s="103"/>
      <c r="C117" s="90" t="s">
        <v>9</v>
      </c>
      <c r="D117" s="86">
        <v>41028</v>
      </c>
    </row>
    <row r="118" spans="1:4" ht="30.75" thickBot="1" x14ac:dyDescent="0.3">
      <c r="A118" s="108" t="s">
        <v>99</v>
      </c>
      <c r="B118" s="103" t="s">
        <v>98</v>
      </c>
      <c r="C118" s="84"/>
      <c r="D118" s="86">
        <f>D119</f>
        <v>100000</v>
      </c>
    </row>
    <row r="119" spans="1:4" ht="30" x14ac:dyDescent="0.25">
      <c r="A119" s="87" t="s">
        <v>6</v>
      </c>
      <c r="B119" s="103"/>
      <c r="C119" s="84">
        <v>200</v>
      </c>
      <c r="D119" s="86">
        <v>100000</v>
      </c>
    </row>
    <row r="120" spans="1:4" ht="45" x14ac:dyDescent="0.25">
      <c r="A120" s="96" t="s">
        <v>100</v>
      </c>
      <c r="B120" s="103" t="s">
        <v>101</v>
      </c>
      <c r="C120" s="84"/>
      <c r="D120" s="86">
        <f>D121</f>
        <v>716190</v>
      </c>
    </row>
    <row r="121" spans="1:4" ht="30" x14ac:dyDescent="0.25">
      <c r="A121" s="87" t="s">
        <v>6</v>
      </c>
      <c r="B121" s="103"/>
      <c r="C121" s="84">
        <v>200</v>
      </c>
      <c r="D121" s="86">
        <v>716190</v>
      </c>
    </row>
    <row r="122" spans="1:4" ht="30" x14ac:dyDescent="0.25">
      <c r="A122" s="96" t="s">
        <v>102</v>
      </c>
      <c r="B122" s="103" t="s">
        <v>103</v>
      </c>
      <c r="C122" s="90"/>
      <c r="D122" s="86">
        <f>D123</f>
        <v>152000</v>
      </c>
    </row>
    <row r="123" spans="1:4" x14ac:dyDescent="0.25">
      <c r="A123" s="83" t="s">
        <v>5</v>
      </c>
      <c r="B123" s="84"/>
      <c r="C123" s="90" t="s">
        <v>13</v>
      </c>
      <c r="D123" s="86">
        <v>152000</v>
      </c>
    </row>
    <row r="124" spans="1:4" x14ac:dyDescent="0.25">
      <c r="A124" s="83" t="s">
        <v>114</v>
      </c>
      <c r="B124" s="103" t="s">
        <v>115</v>
      </c>
      <c r="C124" s="90"/>
      <c r="D124" s="86">
        <f>D125</f>
        <v>50000</v>
      </c>
    </row>
    <row r="125" spans="1:4" ht="30" x14ac:dyDescent="0.25">
      <c r="A125" s="87" t="s">
        <v>6</v>
      </c>
      <c r="B125" s="84"/>
      <c r="C125" s="90" t="s">
        <v>12</v>
      </c>
      <c r="D125" s="86">
        <v>50000</v>
      </c>
    </row>
    <row r="126" spans="1:4" ht="30" x14ac:dyDescent="0.25">
      <c r="A126" s="109" t="s">
        <v>96</v>
      </c>
      <c r="B126" s="102" t="s">
        <v>97</v>
      </c>
      <c r="C126" s="84"/>
      <c r="D126" s="86">
        <f>D127+D128</f>
        <v>238636</v>
      </c>
    </row>
    <row r="127" spans="1:4" ht="60" x14ac:dyDescent="0.25">
      <c r="A127" s="87" t="s">
        <v>7</v>
      </c>
      <c r="B127" s="102"/>
      <c r="C127" s="90" t="s">
        <v>11</v>
      </c>
      <c r="D127" s="86">
        <v>218636</v>
      </c>
    </row>
    <row r="128" spans="1:4" ht="30" x14ac:dyDescent="0.25">
      <c r="A128" s="87" t="s">
        <v>6</v>
      </c>
      <c r="B128" s="102"/>
      <c r="C128" s="90" t="s">
        <v>12</v>
      </c>
      <c r="D128" s="86">
        <v>20000</v>
      </c>
    </row>
    <row r="129" spans="1:4" x14ac:dyDescent="0.25">
      <c r="A129" s="92" t="s">
        <v>34</v>
      </c>
      <c r="B129" s="84"/>
      <c r="C129" s="84"/>
      <c r="D129" s="93">
        <f>D8+D12+D23+D32+D37+D54+D62+D73+D85+D92+D49</f>
        <v>40484016.260000005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2021-11-24T13:14:41Z</cp:lastPrinted>
  <dcterms:created xsi:type="dcterms:W3CDTF">2016-08-16T13:35:15Z</dcterms:created>
  <dcterms:modified xsi:type="dcterms:W3CDTF">2021-11-26T05:36:06Z</dcterms:modified>
</cp:coreProperties>
</file>